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emens-my.sharepoint.com/personal/jianting_wang_ext_siemens_com/Documents/DS/奖品发放/"/>
    </mc:Choice>
  </mc:AlternateContent>
  <xr:revisionPtr revIDLastSave="433" documentId="8_{E8328F41-37C5-4C5B-8CBE-371134D25FF4}" xr6:coauthVersionLast="47" xr6:coauthVersionMax="47" xr10:uidLastSave="{8799CE16-030E-490E-95E5-92B58E815CA3}"/>
  <bookViews>
    <workbookView xWindow="560" yWindow="1020" windowWidth="15930" windowHeight="9480" xr2:uid="{9AB41FAE-7047-4EB1-B196-20504D23A31E}"/>
  </bookViews>
  <sheets>
    <sheet name="兑奖" sheetId="2" r:id="rId1"/>
    <sheet name="Sheet1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2" l="1"/>
  <c r="O39" i="2"/>
  <c r="N39" i="2"/>
  <c r="M39" i="2"/>
  <c r="L39" i="2"/>
  <c r="K39" i="2"/>
  <c r="J39" i="2"/>
  <c r="P38" i="2"/>
  <c r="O38" i="2"/>
  <c r="N38" i="2"/>
  <c r="M38" i="2"/>
  <c r="L38" i="2"/>
  <c r="K38" i="2"/>
  <c r="J38" i="2"/>
  <c r="P37" i="2"/>
  <c r="O37" i="2"/>
  <c r="N37" i="2"/>
  <c r="M37" i="2"/>
  <c r="L37" i="2"/>
  <c r="K37" i="2"/>
  <c r="J37" i="2"/>
  <c r="P36" i="2"/>
  <c r="O36" i="2"/>
  <c r="N36" i="2"/>
  <c r="M36" i="2"/>
  <c r="L36" i="2"/>
  <c r="K36" i="2"/>
  <c r="J36" i="2"/>
  <c r="P35" i="2"/>
  <c r="O35" i="2"/>
  <c r="N35" i="2"/>
  <c r="M35" i="2"/>
  <c r="L35" i="2"/>
  <c r="K35" i="2"/>
  <c r="J35" i="2"/>
  <c r="P34" i="2"/>
  <c r="O34" i="2"/>
  <c r="N34" i="2"/>
  <c r="M34" i="2"/>
  <c r="L34" i="2"/>
  <c r="K34" i="2"/>
  <c r="J34" i="2"/>
  <c r="P33" i="2"/>
  <c r="O33" i="2"/>
  <c r="N33" i="2"/>
  <c r="M33" i="2"/>
  <c r="L33" i="2"/>
  <c r="K33" i="2"/>
  <c r="J33" i="2"/>
  <c r="P32" i="2"/>
  <c r="O32" i="2"/>
  <c r="N32" i="2"/>
  <c r="M32" i="2"/>
  <c r="L32" i="2"/>
  <c r="K32" i="2"/>
  <c r="J32" i="2"/>
  <c r="P31" i="2"/>
  <c r="O31" i="2"/>
  <c r="N31" i="2"/>
  <c r="M31" i="2"/>
  <c r="L31" i="2"/>
  <c r="K31" i="2"/>
  <c r="J31" i="2"/>
  <c r="P30" i="2"/>
  <c r="O30" i="2"/>
  <c r="N30" i="2"/>
  <c r="M30" i="2"/>
  <c r="L30" i="2"/>
  <c r="K30" i="2"/>
  <c r="J30" i="2"/>
  <c r="P29" i="2"/>
  <c r="O29" i="2"/>
  <c r="N29" i="2"/>
  <c r="M29" i="2"/>
  <c r="L29" i="2"/>
  <c r="K29" i="2"/>
  <c r="J29" i="2"/>
  <c r="P28" i="2"/>
  <c r="O28" i="2"/>
  <c r="N28" i="2"/>
  <c r="M28" i="2"/>
  <c r="L28" i="2"/>
  <c r="K28" i="2"/>
  <c r="J28" i="2"/>
  <c r="P27" i="2"/>
  <c r="O27" i="2"/>
  <c r="N27" i="2"/>
  <c r="M27" i="2"/>
  <c r="L27" i="2"/>
  <c r="K27" i="2"/>
  <c r="J27" i="2"/>
  <c r="P26" i="2"/>
  <c r="O26" i="2"/>
  <c r="N26" i="2"/>
  <c r="M26" i="2"/>
  <c r="L26" i="2"/>
  <c r="K26" i="2"/>
  <c r="J26" i="2"/>
  <c r="P25" i="2"/>
  <c r="O25" i="2"/>
  <c r="N25" i="2"/>
  <c r="M25" i="2"/>
  <c r="L25" i="2"/>
  <c r="K25" i="2"/>
  <c r="J25" i="2"/>
  <c r="P24" i="2"/>
  <c r="O24" i="2"/>
  <c r="N24" i="2"/>
  <c r="M24" i="2"/>
  <c r="L24" i="2"/>
  <c r="K24" i="2"/>
  <c r="J24" i="2"/>
  <c r="P23" i="2"/>
  <c r="O23" i="2"/>
  <c r="N23" i="2"/>
  <c r="M23" i="2"/>
  <c r="L23" i="2"/>
  <c r="K23" i="2"/>
  <c r="J23" i="2"/>
  <c r="P22" i="2"/>
  <c r="O22" i="2"/>
  <c r="N22" i="2"/>
  <c r="M22" i="2"/>
  <c r="L22" i="2"/>
  <c r="K22" i="2"/>
  <c r="J22" i="2"/>
  <c r="P21" i="2"/>
  <c r="O21" i="2"/>
  <c r="N21" i="2"/>
  <c r="M21" i="2"/>
  <c r="L21" i="2"/>
  <c r="K21" i="2"/>
  <c r="J21" i="2"/>
  <c r="P20" i="2"/>
  <c r="O20" i="2"/>
  <c r="N20" i="2"/>
  <c r="M20" i="2"/>
  <c r="L20" i="2"/>
  <c r="K20" i="2"/>
  <c r="J20" i="2"/>
  <c r="P19" i="2"/>
  <c r="O19" i="2"/>
  <c r="N19" i="2"/>
  <c r="M19" i="2"/>
  <c r="L19" i="2"/>
  <c r="K19" i="2"/>
  <c r="J19" i="2"/>
  <c r="P18" i="2"/>
  <c r="O18" i="2"/>
  <c r="N18" i="2"/>
  <c r="M18" i="2"/>
  <c r="L18" i="2"/>
  <c r="K18" i="2"/>
  <c r="J18" i="2"/>
  <c r="P17" i="2"/>
  <c r="O17" i="2"/>
  <c r="N17" i="2"/>
  <c r="M17" i="2"/>
  <c r="L17" i="2"/>
  <c r="K17" i="2"/>
  <c r="J17" i="2"/>
  <c r="P16" i="2"/>
  <c r="O16" i="2"/>
  <c r="N16" i="2"/>
  <c r="M16" i="2"/>
  <c r="L16" i="2"/>
  <c r="K16" i="2"/>
  <c r="J16" i="2"/>
  <c r="P15" i="2"/>
  <c r="O15" i="2"/>
  <c r="N15" i="2"/>
  <c r="M15" i="2"/>
  <c r="L15" i="2"/>
  <c r="K15" i="2"/>
  <c r="J15" i="2"/>
  <c r="P14" i="2"/>
  <c r="O14" i="2"/>
  <c r="N14" i="2"/>
  <c r="M14" i="2"/>
  <c r="L14" i="2"/>
  <c r="K14" i="2"/>
  <c r="J14" i="2"/>
  <c r="P13" i="2"/>
  <c r="O13" i="2"/>
  <c r="N13" i="2"/>
  <c r="M13" i="2"/>
  <c r="L13" i="2"/>
  <c r="K13" i="2"/>
  <c r="J13" i="2"/>
  <c r="P12" i="2"/>
  <c r="O12" i="2"/>
  <c r="N12" i="2"/>
  <c r="M12" i="2"/>
  <c r="L12" i="2"/>
  <c r="K12" i="2"/>
  <c r="J12" i="2"/>
  <c r="P11" i="2"/>
  <c r="O11" i="2"/>
  <c r="N11" i="2"/>
  <c r="M11" i="2"/>
  <c r="L11" i="2"/>
  <c r="K11" i="2"/>
  <c r="J11" i="2"/>
  <c r="P10" i="2"/>
  <c r="O10" i="2"/>
  <c r="N10" i="2"/>
  <c r="M10" i="2"/>
  <c r="L10" i="2"/>
  <c r="K10" i="2"/>
  <c r="J10" i="2"/>
  <c r="P9" i="2"/>
  <c r="O9" i="2"/>
  <c r="N9" i="2"/>
  <c r="M9" i="2"/>
  <c r="L9" i="2"/>
  <c r="K9" i="2"/>
  <c r="J9" i="2"/>
  <c r="P8" i="2"/>
  <c r="O8" i="2"/>
  <c r="N8" i="2"/>
  <c r="M8" i="2"/>
  <c r="L8" i="2"/>
  <c r="K8" i="2"/>
  <c r="J8" i="2"/>
  <c r="P7" i="2"/>
  <c r="O7" i="2"/>
  <c r="N7" i="2"/>
  <c r="M7" i="2"/>
  <c r="L7" i="2"/>
  <c r="K7" i="2"/>
  <c r="J7" i="2"/>
  <c r="P6" i="2"/>
  <c r="O6" i="2"/>
  <c r="N6" i="2"/>
  <c r="M6" i="2"/>
  <c r="L6" i="2"/>
  <c r="K6" i="2"/>
  <c r="J6" i="2"/>
  <c r="P5" i="2"/>
  <c r="O5" i="2"/>
  <c r="N5" i="2"/>
  <c r="M5" i="2"/>
  <c r="L5" i="2"/>
  <c r="K5" i="2"/>
  <c r="J5" i="2"/>
  <c r="P4" i="2"/>
  <c r="O4" i="2"/>
  <c r="N4" i="2"/>
  <c r="M4" i="2"/>
  <c r="L4" i="2"/>
  <c r="K4" i="2"/>
  <c r="J4" i="2"/>
  <c r="P3" i="2"/>
  <c r="O3" i="2"/>
  <c r="N3" i="2"/>
  <c r="M3" i="2"/>
  <c r="L3" i="2"/>
  <c r="K3" i="2"/>
  <c r="J3" i="2"/>
  <c r="P2" i="2"/>
  <c r="O2" i="2"/>
  <c r="N2" i="2"/>
  <c r="M2" i="2"/>
  <c r="L2" i="2"/>
  <c r="K2" i="2"/>
  <c r="J2" i="2"/>
  <c r="P39" i="3"/>
  <c r="O39" i="3"/>
  <c r="N39" i="3"/>
  <c r="M39" i="3"/>
  <c r="L39" i="3"/>
  <c r="K39" i="3"/>
  <c r="J39" i="3"/>
  <c r="P38" i="3"/>
  <c r="O38" i="3"/>
  <c r="N38" i="3"/>
  <c r="M38" i="3"/>
  <c r="L38" i="3"/>
  <c r="K38" i="3"/>
  <c r="J38" i="3"/>
  <c r="P37" i="3"/>
  <c r="O37" i="3"/>
  <c r="N37" i="3"/>
  <c r="M37" i="3"/>
  <c r="L37" i="3"/>
  <c r="K37" i="3"/>
  <c r="J37" i="3"/>
  <c r="P36" i="3"/>
  <c r="O36" i="3"/>
  <c r="N36" i="3"/>
  <c r="M36" i="3"/>
  <c r="L36" i="3"/>
  <c r="K36" i="3"/>
  <c r="J36" i="3"/>
  <c r="P35" i="3"/>
  <c r="O35" i="3"/>
  <c r="N35" i="3"/>
  <c r="M35" i="3"/>
  <c r="L35" i="3"/>
  <c r="K35" i="3"/>
  <c r="J35" i="3"/>
  <c r="P34" i="3"/>
  <c r="O34" i="3"/>
  <c r="N34" i="3"/>
  <c r="M34" i="3"/>
  <c r="L34" i="3"/>
  <c r="K34" i="3"/>
  <c r="J34" i="3"/>
  <c r="P33" i="3"/>
  <c r="O33" i="3"/>
  <c r="N33" i="3"/>
  <c r="M33" i="3"/>
  <c r="L33" i="3"/>
  <c r="K33" i="3"/>
  <c r="J33" i="3"/>
  <c r="P32" i="3"/>
  <c r="O32" i="3"/>
  <c r="N32" i="3"/>
  <c r="M32" i="3"/>
  <c r="L32" i="3"/>
  <c r="K32" i="3"/>
  <c r="J32" i="3"/>
  <c r="P31" i="3"/>
  <c r="O31" i="3"/>
  <c r="N31" i="3"/>
  <c r="M31" i="3"/>
  <c r="L31" i="3"/>
  <c r="K31" i="3"/>
  <c r="J31" i="3"/>
  <c r="P30" i="3"/>
  <c r="O30" i="3"/>
  <c r="N30" i="3"/>
  <c r="M30" i="3"/>
  <c r="L30" i="3"/>
  <c r="K30" i="3"/>
  <c r="J30" i="3"/>
  <c r="P29" i="3"/>
  <c r="O29" i="3"/>
  <c r="N29" i="3"/>
  <c r="M29" i="3"/>
  <c r="L29" i="3"/>
  <c r="K29" i="3"/>
  <c r="J29" i="3"/>
  <c r="P28" i="3"/>
  <c r="O28" i="3"/>
  <c r="N28" i="3"/>
  <c r="M28" i="3"/>
  <c r="L28" i="3"/>
  <c r="K28" i="3"/>
  <c r="J28" i="3"/>
  <c r="P27" i="3"/>
  <c r="O27" i="3"/>
  <c r="N27" i="3"/>
  <c r="M27" i="3"/>
  <c r="L27" i="3"/>
  <c r="K27" i="3"/>
  <c r="J27" i="3"/>
  <c r="P26" i="3"/>
  <c r="O26" i="3"/>
  <c r="N26" i="3"/>
  <c r="M26" i="3"/>
  <c r="L26" i="3"/>
  <c r="K26" i="3"/>
  <c r="J26" i="3"/>
  <c r="P25" i="3"/>
  <c r="O25" i="3"/>
  <c r="N25" i="3"/>
  <c r="M25" i="3"/>
  <c r="L25" i="3"/>
  <c r="K25" i="3"/>
  <c r="J25" i="3"/>
  <c r="P24" i="3"/>
  <c r="O24" i="3"/>
  <c r="N24" i="3"/>
  <c r="M24" i="3"/>
  <c r="L24" i="3"/>
  <c r="K24" i="3"/>
  <c r="J24" i="3"/>
  <c r="P23" i="3"/>
  <c r="O23" i="3"/>
  <c r="N23" i="3"/>
  <c r="M23" i="3"/>
  <c r="L23" i="3"/>
  <c r="K23" i="3"/>
  <c r="J23" i="3"/>
  <c r="P22" i="3"/>
  <c r="O22" i="3"/>
  <c r="N22" i="3"/>
  <c r="M22" i="3"/>
  <c r="L22" i="3"/>
  <c r="K22" i="3"/>
  <c r="J22" i="3"/>
  <c r="P21" i="3"/>
  <c r="O21" i="3"/>
  <c r="N21" i="3"/>
  <c r="M21" i="3"/>
  <c r="L21" i="3"/>
  <c r="K21" i="3"/>
  <c r="J21" i="3"/>
  <c r="P20" i="3"/>
  <c r="O20" i="3"/>
  <c r="N20" i="3"/>
  <c r="M20" i="3"/>
  <c r="L20" i="3"/>
  <c r="K20" i="3"/>
  <c r="J20" i="3"/>
  <c r="P19" i="3"/>
  <c r="O19" i="3"/>
  <c r="N19" i="3"/>
  <c r="M19" i="3"/>
  <c r="L19" i="3"/>
  <c r="K19" i="3"/>
  <c r="J19" i="3"/>
  <c r="P18" i="3"/>
  <c r="O18" i="3"/>
  <c r="N18" i="3"/>
  <c r="M18" i="3"/>
  <c r="L18" i="3"/>
  <c r="K18" i="3"/>
  <c r="J18" i="3"/>
  <c r="P17" i="3"/>
  <c r="O17" i="3"/>
  <c r="N17" i="3"/>
  <c r="M17" i="3"/>
  <c r="L17" i="3"/>
  <c r="K17" i="3"/>
  <c r="J17" i="3"/>
  <c r="P16" i="3"/>
  <c r="O16" i="3"/>
  <c r="N16" i="3"/>
  <c r="M16" i="3"/>
  <c r="L16" i="3"/>
  <c r="K16" i="3"/>
  <c r="J16" i="3"/>
  <c r="P15" i="3"/>
  <c r="O15" i="3"/>
  <c r="N15" i="3"/>
  <c r="M15" i="3"/>
  <c r="L15" i="3"/>
  <c r="K15" i="3"/>
  <c r="J15" i="3"/>
  <c r="P14" i="3"/>
  <c r="O14" i="3"/>
  <c r="N14" i="3"/>
  <c r="M14" i="3"/>
  <c r="L14" i="3"/>
  <c r="K14" i="3"/>
  <c r="J14" i="3"/>
  <c r="P13" i="3"/>
  <c r="O13" i="3"/>
  <c r="N13" i="3"/>
  <c r="M13" i="3"/>
  <c r="L13" i="3"/>
  <c r="K13" i="3"/>
  <c r="J13" i="3"/>
  <c r="P12" i="3"/>
  <c r="O12" i="3"/>
  <c r="N12" i="3"/>
  <c r="M12" i="3"/>
  <c r="L12" i="3"/>
  <c r="K12" i="3"/>
  <c r="J12" i="3"/>
  <c r="P11" i="3"/>
  <c r="O11" i="3"/>
  <c r="N11" i="3"/>
  <c r="M11" i="3"/>
  <c r="L11" i="3"/>
  <c r="K11" i="3"/>
  <c r="J11" i="3"/>
  <c r="P10" i="3"/>
  <c r="O10" i="3"/>
  <c r="N10" i="3"/>
  <c r="M10" i="3"/>
  <c r="L10" i="3"/>
  <c r="K10" i="3"/>
  <c r="J10" i="3"/>
  <c r="P9" i="3"/>
  <c r="O9" i="3"/>
  <c r="N9" i="3"/>
  <c r="M9" i="3"/>
  <c r="L9" i="3"/>
  <c r="K9" i="3"/>
  <c r="J9" i="3"/>
  <c r="P8" i="3"/>
  <c r="O8" i="3"/>
  <c r="N8" i="3"/>
  <c r="M8" i="3"/>
  <c r="L8" i="3"/>
  <c r="K8" i="3"/>
  <c r="J8" i="3"/>
  <c r="P7" i="3"/>
  <c r="O7" i="3"/>
  <c r="N7" i="3"/>
  <c r="M7" i="3"/>
  <c r="L7" i="3"/>
  <c r="K7" i="3"/>
  <c r="J7" i="3"/>
  <c r="P6" i="3"/>
  <c r="O6" i="3"/>
  <c r="N6" i="3"/>
  <c r="M6" i="3"/>
  <c r="L6" i="3"/>
  <c r="K6" i="3"/>
  <c r="J6" i="3"/>
  <c r="P5" i="3"/>
  <c r="O5" i="3"/>
  <c r="N5" i="3"/>
  <c r="M5" i="3"/>
  <c r="L5" i="3"/>
  <c r="K5" i="3"/>
  <c r="J5" i="3"/>
  <c r="P4" i="3"/>
  <c r="O4" i="3"/>
  <c r="N4" i="3"/>
  <c r="M4" i="3"/>
  <c r="L4" i="3"/>
  <c r="K4" i="3"/>
  <c r="J4" i="3"/>
  <c r="P3" i="3"/>
  <c r="O3" i="3"/>
  <c r="N3" i="3"/>
  <c r="M3" i="3"/>
  <c r="L3" i="3"/>
  <c r="K3" i="3"/>
  <c r="J3" i="3"/>
  <c r="P2" i="3"/>
  <c r="O2" i="3"/>
  <c r="N2" i="3"/>
  <c r="M2" i="3"/>
  <c r="L2" i="3"/>
  <c r="K2" i="3"/>
  <c r="J2" i="3"/>
</calcChain>
</file>

<file path=xl/sharedStrings.xml><?xml version="1.0" encoding="utf-8"?>
<sst xmlns="http://schemas.openxmlformats.org/spreadsheetml/2006/main" count="622" uniqueCount="152">
  <si>
    <t>奖品名称</t>
  </si>
  <si>
    <t>ID编号</t>
  </si>
  <si>
    <t>用户名</t>
  </si>
  <si>
    <t>昵称</t>
  </si>
  <si>
    <t>申请时间</t>
  </si>
  <si>
    <t>处理时间</t>
  </si>
  <si>
    <t>当前状态</t>
  </si>
  <si>
    <t>回答数</t>
  </si>
  <si>
    <t>提问数</t>
  </si>
  <si>
    <t>发帖数</t>
  </si>
  <si>
    <t>论坛经验</t>
  </si>
  <si>
    <t>找答案积分</t>
  </si>
  <si>
    <t>IsPrime</t>
  </si>
  <si>
    <t>VIPType</t>
  </si>
  <si>
    <t>待审核</t>
  </si>
  <si>
    <t>兑换人</t>
  </si>
  <si>
    <t>兑换类型</t>
  </si>
  <si>
    <t>西币</t>
  </si>
  <si>
    <t>蕉下鸭舌帽(颜色随机)</t>
  </si>
  <si>
    <t>找答案PLC产品实用问答手册（电子版）</t>
  </si>
  <si>
    <t>1847三周年冰箱贴</t>
  </si>
  <si>
    <t>lranbing</t>
  </si>
  <si>
    <t>刘宏伟</t>
  </si>
  <si>
    <t>西门子鼠标垫1847</t>
  </si>
  <si>
    <t>恒温恒湿控制</t>
  </si>
  <si>
    <t>陆金荣</t>
  </si>
  <si>
    <t>CICIDO手持吸尘器</t>
  </si>
  <si>
    <t>为修修为</t>
  </si>
  <si>
    <t>刘晓娟</t>
  </si>
  <si>
    <t>2025-05-14 12:00:53 </t>
  </si>
  <si>
    <t>2025-05-15 14:21:00 </t>
  </si>
  <si>
    <t>zhangli0</t>
  </si>
  <si>
    <t>张连军</t>
  </si>
  <si>
    <t>2025-05-14 08:52:10 </t>
  </si>
  <si>
    <t>雅哲电脑公文包</t>
  </si>
  <si>
    <t>前进好难</t>
  </si>
  <si>
    <t>电工</t>
  </si>
  <si>
    <t>2025-05-13 20:45:29 </t>
  </si>
  <si>
    <t>kcc850510</t>
  </si>
  <si>
    <t>孔陈陈</t>
  </si>
  <si>
    <t>2025-05-13 15:06:01 </t>
  </si>
  <si>
    <t>[体验课]《S7-200 SMART软件及编程精讲》30日课程体验卡</t>
  </si>
  <si>
    <t>huang41028</t>
  </si>
  <si>
    <t>古典</t>
  </si>
  <si>
    <t>黄成</t>
  </si>
  <si>
    <t>2025-05-13 10:52:27 </t>
  </si>
  <si>
    <t>西门子双层印刷防风伞</t>
  </si>
  <si>
    <t>JWDQ</t>
  </si>
  <si>
    <t>杨先生</t>
  </si>
  <si>
    <t>2025-05-13 08:34:32 </t>
  </si>
  <si>
    <t>qq329345277</t>
  </si>
  <si>
    <t>银杏树</t>
  </si>
  <si>
    <t>朱士位</t>
  </si>
  <si>
    <t>2025-05-13 06:36:36 </t>
  </si>
  <si>
    <t>mingsheng3296</t>
  </si>
  <si>
    <t>晃晃悠悠3296</t>
  </si>
  <si>
    <t>于明生</t>
  </si>
  <si>
    <t>2025-05-12 19:54:46 </t>
  </si>
  <si>
    <t>徐荣江</t>
  </si>
  <si>
    <t>AAA+</t>
  </si>
  <si>
    <t>2025-05-12 00:24:04 </t>
  </si>
  <si>
    <t>礼盒(红外夜灯/迷你转换器*2)</t>
  </si>
  <si>
    <t>leoyan77</t>
  </si>
  <si>
    <t>yanyanyan</t>
  </si>
  <si>
    <t>严伟勇</t>
  </si>
  <si>
    <t>2025-05-11 08:54:22 </t>
  </si>
  <si>
    <t>幻响 小野多用音箱氛围灯</t>
  </si>
  <si>
    <t>fzf1968</t>
  </si>
  <si>
    <t>f1968</t>
  </si>
  <si>
    <t>范者峰</t>
  </si>
  <si>
    <t>2025-05-10 19:56:29 </t>
  </si>
  <si>
    <t>2025-05-10 16:11:19 </t>
  </si>
  <si>
    <t>2025-05-10 16:11:08 </t>
  </si>
  <si>
    <t>2025-05-10 16:11:00 </t>
  </si>
  <si>
    <t>2025-05-10 15:53:32 </t>
  </si>
  <si>
    <t>2025-05-10 15:50:59 </t>
  </si>
  <si>
    <t>豪闪原 66W充电套装-适用超级快充手机</t>
  </si>
  <si>
    <t>202008242LV4HR</t>
  </si>
  <si>
    <t>思雨xf</t>
  </si>
  <si>
    <t>辛凤</t>
  </si>
  <si>
    <t>2025-05-10 07:45:43 </t>
  </si>
  <si>
    <t>2025-05-15 14:21:06 </t>
  </si>
  <si>
    <t>自栽植物 加湿器</t>
  </si>
  <si>
    <t>wuyounanhai</t>
  </si>
  <si>
    <t>RENHQ</t>
  </si>
  <si>
    <t>任洪琪</t>
  </si>
  <si>
    <t>2025-05-09 23:03:38 </t>
  </si>
  <si>
    <t>right_lb</t>
  </si>
  <si>
    <t>老兵</t>
  </si>
  <si>
    <t>郎兵</t>
  </si>
  <si>
    <t>2025-05-09 18:55:08 </t>
  </si>
  <si>
    <t>孙阳</t>
  </si>
  <si>
    <t>孙玖阳</t>
  </si>
  <si>
    <t>2025-05-09 18:11:02 </t>
  </si>
  <si>
    <t>w285329458</t>
  </si>
  <si>
    <t>天芯</t>
  </si>
  <si>
    <t>王小兰</t>
  </si>
  <si>
    <t>2025-05-09 17:15:01 </t>
  </si>
  <si>
    <t>1847全自动雨伞</t>
  </si>
  <si>
    <t>qll72368</t>
  </si>
  <si>
    <t>weiyt</t>
  </si>
  <si>
    <t>韦光辉</t>
  </si>
  <si>
    <t>2025-05-09 16:51:47 </t>
  </si>
  <si>
    <t>guozxiang</t>
  </si>
  <si>
    <t>xmuk</t>
  </si>
  <si>
    <t>郭志向</t>
  </si>
  <si>
    <t>2025-05-09 16:50:28 </t>
  </si>
  <si>
    <t>leo&amp;joy</t>
  </si>
  <si>
    <t>许秀芬</t>
  </si>
  <si>
    <t>2025-05-09 16:43:10 </t>
  </si>
  <si>
    <t>2025-05-09 16:38:00 </t>
  </si>
  <si>
    <t>2025-05-09 16:37:32 </t>
  </si>
  <si>
    <t>轻奢桌椅三件套</t>
  </si>
  <si>
    <t>2025-05-09 16:36:46 </t>
  </si>
  <si>
    <t>20220814X248FR</t>
  </si>
  <si>
    <t>手机用户20220814X248FR</t>
  </si>
  <si>
    <t>许凡凡</t>
  </si>
  <si>
    <t>2025-05-09 16:27:43 </t>
  </si>
  <si>
    <t>手机用户20240503678643</t>
  </si>
  <si>
    <t>柳辰</t>
  </si>
  <si>
    <t>2025-05-09 16:26:21 </t>
  </si>
  <si>
    <t>XAL86822014</t>
  </si>
  <si>
    <t>XAL</t>
  </si>
  <si>
    <t>许爱林</t>
  </si>
  <si>
    <t>2025-05-09 16:24:23 </t>
  </si>
  <si>
    <t>书源中性笔（黑色）-5只</t>
  </si>
  <si>
    <t>RAPC5570</t>
  </si>
  <si>
    <t>一串奇怪的数字</t>
  </si>
  <si>
    <t>邓威</t>
  </si>
  <si>
    <t>2025-05-09 15:24:33 </t>
  </si>
  <si>
    <t>Lbbbb</t>
  </si>
  <si>
    <t>廖彬</t>
  </si>
  <si>
    <t>2025-05-08 11:04:24 </t>
  </si>
  <si>
    <t>高了我一头zz</t>
  </si>
  <si>
    <t>高敬</t>
  </si>
  <si>
    <t>2025-05-07 10:51:22 </t>
  </si>
  <si>
    <t>为之奋斗</t>
  </si>
  <si>
    <t>方博</t>
  </si>
  <si>
    <t>2025-05-06 15:54:22 </t>
  </si>
  <si>
    <t>巴德</t>
  </si>
  <si>
    <t>李亮亮</t>
  </si>
  <si>
    <t>2025-05-13 22:59:35 </t>
  </si>
  <si>
    <t>hongkaijiayou</t>
  </si>
  <si>
    <t>KK2796</t>
  </si>
  <si>
    <t>王洪开</t>
  </si>
  <si>
    <t>2025-05-13 22:14:03 </t>
  </si>
  <si>
    <t>1847会员体验卡-1日卡（每人仅可兑1张）</t>
  </si>
  <si>
    <t>zsff_hj</t>
  </si>
  <si>
    <t>泽诗冯冯</t>
  </si>
  <si>
    <t>冯泽洲</t>
  </si>
  <si>
    <t>2025-05-13 11:05:02 </t>
  </si>
  <si>
    <t>2025-05-11 10:54:51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</si>
</sst>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134"/>
      <scheme val="minor"/>
    </font>
    <font>
      <sz val="11"/>
      <color theme="1"/>
      <name val="Aptos Narrow"/>
      <family val="2"/>
      <charset val="134"/>
      <scheme val="minor"/>
    </font>
    <font>
      <sz val="18"/>
      <color theme="3"/>
      <name val="Aptos Display"/>
      <family val="2"/>
      <charset val="134"/>
      <scheme val="major"/>
    </font>
    <font>
      <b/>
      <sz val="15"/>
      <color theme="3"/>
      <name val="Aptos Narrow"/>
      <family val="2"/>
      <charset val="134"/>
      <scheme val="minor"/>
    </font>
    <font>
      <b/>
      <sz val="13"/>
      <color theme="3"/>
      <name val="Aptos Narrow"/>
      <family val="2"/>
      <charset val="134"/>
      <scheme val="minor"/>
    </font>
    <font>
      <b/>
      <sz val="11"/>
      <color theme="3"/>
      <name val="Aptos Narrow"/>
      <family val="2"/>
      <charset val="134"/>
      <scheme val="minor"/>
    </font>
    <font>
      <sz val="11"/>
      <color rgb="FF006100"/>
      <name val="Aptos Narrow"/>
      <family val="2"/>
      <charset val="134"/>
      <scheme val="minor"/>
    </font>
    <font>
      <sz val="11"/>
      <color rgb="FF9C0006"/>
      <name val="Aptos Narrow"/>
      <family val="2"/>
      <charset val="134"/>
      <scheme val="minor"/>
    </font>
    <font>
      <sz val="11"/>
      <color rgb="FF9C5700"/>
      <name val="Aptos Narrow"/>
      <family val="2"/>
      <charset val="134"/>
      <scheme val="minor"/>
    </font>
    <font>
      <sz val="11"/>
      <color rgb="FF3F3F76"/>
      <name val="Aptos Narrow"/>
      <family val="2"/>
      <charset val="134"/>
      <scheme val="minor"/>
    </font>
    <font>
      <b/>
      <sz val="11"/>
      <color rgb="FF3F3F3F"/>
      <name val="Aptos Narrow"/>
      <family val="2"/>
      <charset val="134"/>
      <scheme val="minor"/>
    </font>
    <font>
      <b/>
      <sz val="11"/>
      <color rgb="FFFA7D00"/>
      <name val="Aptos Narrow"/>
      <family val="2"/>
      <charset val="134"/>
      <scheme val="minor"/>
    </font>
    <font>
      <sz val="11"/>
      <color rgb="FFFA7D00"/>
      <name val="Aptos Narrow"/>
      <family val="2"/>
      <charset val="134"/>
      <scheme val="minor"/>
    </font>
    <font>
      <b/>
      <sz val="11"/>
      <color theme="0"/>
      <name val="Aptos Narrow"/>
      <family val="2"/>
      <charset val="134"/>
      <scheme val="minor"/>
    </font>
    <font>
      <sz val="11"/>
      <color rgb="FFFF0000"/>
      <name val="Aptos Narrow"/>
      <family val="2"/>
      <charset val="134"/>
      <scheme val="minor"/>
    </font>
    <font>
      <i/>
      <sz val="11"/>
      <color rgb="FF7F7F7F"/>
      <name val="Aptos Narrow"/>
      <family val="2"/>
      <charset val="134"/>
      <scheme val="minor"/>
    </font>
    <font>
      <b/>
      <sz val="11"/>
      <color theme="1"/>
      <name val="Aptos Narrow"/>
      <family val="2"/>
      <charset val="134"/>
      <scheme val="minor"/>
    </font>
    <font>
      <sz val="11"/>
      <color theme="0"/>
      <name val="Aptos Narrow"/>
      <family val="2"/>
      <charset val="134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2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>
      <alignment vertical="center"/>
    </xf>
  </cellStyleXfs>
  <cellXfs count="5">
    <xf numFmtId="0" fontId="0" fillId="0" borderId="0" xfId="0"/>
    <xf numFmtId="0" fontId="18" fillId="33" borderId="10" xfId="0" applyFont="1" applyFill="1" applyBorder="1" applyAlignment="1">
      <alignment wrapText="1"/>
    </xf>
    <xf numFmtId="0" fontId="18" fillId="34" borderId="10" xfId="0" applyFont="1" applyFill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35" borderId="10" xfId="0" applyFont="1" applyFill="1" applyBorder="1" applyAlignment="1">
      <alignment wrapText="1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2" xfId="42" xr:uid="{CCB6B368-CE95-4631-A021-7BE324226FD1}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emens-my.sharepoint.com/personal/jianting_wang_ext_siemens_com/Documents/DS/&#22870;&#21697;&#21457;&#25918;/20250515&#20817;&#22870;.xlsx" TargetMode="External"/><Relationship Id="rId1" Type="http://schemas.openxmlformats.org/officeDocument/2006/relationships/externalLinkPath" Target="20250515&#20817;&#2287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原表 "/>
      <sheetName val="实物"/>
      <sheetName val="电子版"/>
      <sheetName val="SQL"/>
    </sheetNames>
    <sheetDataSet>
      <sheetData sheetId="0"/>
      <sheetData sheetId="1"/>
      <sheetData sheetId="2"/>
      <sheetData sheetId="3">
        <row r="1">
          <cell r="J1" t="str">
            <v>用户ID</v>
          </cell>
          <cell r="K1" t="str">
            <v>回答数</v>
          </cell>
          <cell r="L1" t="str">
            <v>提问数</v>
          </cell>
          <cell r="M1" t="str">
            <v>发帖数</v>
          </cell>
          <cell r="N1" t="str">
            <v>论坛经验</v>
          </cell>
          <cell r="O1" t="str">
            <v>找答案积分</v>
          </cell>
          <cell r="P1" t="str">
            <v>IsPrime</v>
          </cell>
          <cell r="Q1" t="str">
            <v>VIPType</v>
          </cell>
        </row>
        <row r="2">
          <cell r="J2">
            <v>135850</v>
          </cell>
          <cell r="K2">
            <v>46</v>
          </cell>
          <cell r="L2">
            <v>1</v>
          </cell>
          <cell r="M2">
            <v>66</v>
          </cell>
          <cell r="N2">
            <v>6412</v>
          </cell>
          <cell r="O2">
            <v>10707</v>
          </cell>
          <cell r="P2">
            <v>1</v>
          </cell>
          <cell r="Q2">
            <v>3</v>
          </cell>
        </row>
        <row r="3">
          <cell r="J3">
            <v>418163</v>
          </cell>
          <cell r="K3">
            <v>39</v>
          </cell>
          <cell r="L3">
            <v>5</v>
          </cell>
          <cell r="M3">
            <v>20</v>
          </cell>
          <cell r="N3">
            <v>1813</v>
          </cell>
          <cell r="O3">
            <v>1795</v>
          </cell>
          <cell r="P3">
            <v>0</v>
          </cell>
          <cell r="Q3">
            <v>3</v>
          </cell>
        </row>
        <row r="4">
          <cell r="J4">
            <v>778125</v>
          </cell>
          <cell r="K4">
            <v>1371</v>
          </cell>
          <cell r="L4">
            <v>15</v>
          </cell>
          <cell r="M4">
            <v>695</v>
          </cell>
          <cell r="N4">
            <v>2376</v>
          </cell>
          <cell r="O4">
            <v>7379</v>
          </cell>
          <cell r="P4">
            <v>1</v>
          </cell>
          <cell r="Q4">
            <v>5</v>
          </cell>
        </row>
        <row r="5">
          <cell r="J5">
            <v>156157</v>
          </cell>
          <cell r="K5">
            <v>1</v>
          </cell>
          <cell r="L5">
            <v>1</v>
          </cell>
          <cell r="M5">
            <v>4</v>
          </cell>
          <cell r="N5">
            <v>972</v>
          </cell>
          <cell r="O5">
            <v>4417</v>
          </cell>
          <cell r="P5">
            <v>0</v>
          </cell>
          <cell r="Q5">
            <v>1</v>
          </cell>
        </row>
        <row r="6">
          <cell r="J6">
            <v>86608</v>
          </cell>
          <cell r="K6">
            <v>365</v>
          </cell>
          <cell r="M6">
            <v>3334</v>
          </cell>
          <cell r="N6">
            <v>73069</v>
          </cell>
          <cell r="O6">
            <v>217969</v>
          </cell>
          <cell r="P6">
            <v>1</v>
          </cell>
          <cell r="Q6">
            <v>5</v>
          </cell>
        </row>
        <row r="7">
          <cell r="J7">
            <v>57460</v>
          </cell>
          <cell r="K7">
            <v>92</v>
          </cell>
          <cell r="L7">
            <v>16</v>
          </cell>
          <cell r="M7">
            <v>227</v>
          </cell>
          <cell r="N7">
            <v>10025</v>
          </cell>
          <cell r="O7">
            <v>79776</v>
          </cell>
          <cell r="P7">
            <v>0</v>
          </cell>
          <cell r="Q7">
            <v>5</v>
          </cell>
        </row>
        <row r="8">
          <cell r="J8">
            <v>156847</v>
          </cell>
          <cell r="M8">
            <v>28</v>
          </cell>
          <cell r="N8">
            <v>8786</v>
          </cell>
          <cell r="O8">
            <v>4297</v>
          </cell>
          <cell r="P8">
            <v>0</v>
          </cell>
          <cell r="Q8">
            <v>2</v>
          </cell>
        </row>
        <row r="9">
          <cell r="J9">
            <v>766292</v>
          </cell>
          <cell r="K9">
            <v>5</v>
          </cell>
          <cell r="L9">
            <v>5</v>
          </cell>
          <cell r="M9">
            <v>4</v>
          </cell>
          <cell r="N9">
            <v>57</v>
          </cell>
          <cell r="O9">
            <v>79</v>
          </cell>
          <cell r="P9">
            <v>1</v>
          </cell>
          <cell r="Q9">
            <v>2</v>
          </cell>
        </row>
        <row r="10">
          <cell r="J10">
            <v>1130668</v>
          </cell>
          <cell r="K10">
            <v>1</v>
          </cell>
          <cell r="M10">
            <v>50</v>
          </cell>
          <cell r="N10">
            <v>1227</v>
          </cell>
          <cell r="O10">
            <v>810</v>
          </cell>
          <cell r="P10">
            <v>0</v>
          </cell>
          <cell r="Q10">
            <v>3</v>
          </cell>
        </row>
        <row r="11">
          <cell r="J11">
            <v>472479</v>
          </cell>
          <cell r="L11">
            <v>1</v>
          </cell>
          <cell r="M11">
            <v>6</v>
          </cell>
          <cell r="N11">
            <v>104</v>
          </cell>
          <cell r="O11">
            <v>111</v>
          </cell>
          <cell r="P11">
            <v>1</v>
          </cell>
          <cell r="Q11">
            <v>2</v>
          </cell>
        </row>
        <row r="12">
          <cell r="J12">
            <v>537468</v>
          </cell>
          <cell r="K12">
            <v>11</v>
          </cell>
          <cell r="M12">
            <v>17</v>
          </cell>
          <cell r="N12">
            <v>357</v>
          </cell>
          <cell r="O12">
            <v>1322</v>
          </cell>
          <cell r="P12">
            <v>0</v>
          </cell>
          <cell r="Q12">
            <v>2</v>
          </cell>
        </row>
        <row r="13">
          <cell r="J13">
            <v>323464</v>
          </cell>
          <cell r="L13">
            <v>3</v>
          </cell>
          <cell r="N13">
            <v>325</v>
          </cell>
          <cell r="O13">
            <v>555</v>
          </cell>
          <cell r="P13">
            <v>0</v>
          </cell>
          <cell r="Q13">
            <v>1</v>
          </cell>
        </row>
        <row r="14">
          <cell r="J14">
            <v>374938</v>
          </cell>
          <cell r="N14">
            <v>1543</v>
          </cell>
          <cell r="O14">
            <v>1837</v>
          </cell>
          <cell r="P14">
            <v>0</v>
          </cell>
          <cell r="Q14">
            <v>1</v>
          </cell>
        </row>
        <row r="15">
          <cell r="J15">
            <v>294125</v>
          </cell>
          <cell r="N15">
            <v>60</v>
          </cell>
          <cell r="O15">
            <v>60</v>
          </cell>
          <cell r="P15">
            <v>1</v>
          </cell>
          <cell r="Q15">
            <v>1</v>
          </cell>
        </row>
        <row r="16">
          <cell r="J16">
            <v>693332</v>
          </cell>
          <cell r="K16">
            <v>6</v>
          </cell>
          <cell r="M16">
            <v>133</v>
          </cell>
          <cell r="N16">
            <v>3331</v>
          </cell>
          <cell r="O16">
            <v>1596</v>
          </cell>
          <cell r="P16">
            <v>0</v>
          </cell>
          <cell r="Q16">
            <v>3</v>
          </cell>
        </row>
        <row r="17">
          <cell r="J17">
            <v>370654</v>
          </cell>
          <cell r="K17">
            <v>51</v>
          </cell>
          <cell r="M17">
            <v>579</v>
          </cell>
          <cell r="N17">
            <v>21494</v>
          </cell>
          <cell r="O17">
            <v>47220</v>
          </cell>
          <cell r="P17">
            <v>0</v>
          </cell>
          <cell r="Q17">
            <v>5</v>
          </cell>
        </row>
        <row r="18">
          <cell r="J18">
            <v>218146</v>
          </cell>
          <cell r="K18">
            <v>9</v>
          </cell>
          <cell r="L18">
            <v>1</v>
          </cell>
          <cell r="M18">
            <v>1</v>
          </cell>
          <cell r="N18">
            <v>313</v>
          </cell>
          <cell r="O18">
            <v>811</v>
          </cell>
          <cell r="P18">
            <v>0</v>
          </cell>
          <cell r="Q18">
            <v>2</v>
          </cell>
        </row>
        <row r="19">
          <cell r="J19">
            <v>92427</v>
          </cell>
          <cell r="K19">
            <v>284</v>
          </cell>
          <cell r="L19">
            <v>56</v>
          </cell>
          <cell r="M19">
            <v>156</v>
          </cell>
          <cell r="N19">
            <v>2030</v>
          </cell>
          <cell r="O19">
            <v>37002</v>
          </cell>
          <cell r="P19">
            <v>0</v>
          </cell>
          <cell r="Q19">
            <v>5</v>
          </cell>
        </row>
        <row r="20">
          <cell r="J20">
            <v>205076</v>
          </cell>
          <cell r="K20">
            <v>4</v>
          </cell>
          <cell r="M20">
            <v>8</v>
          </cell>
          <cell r="N20">
            <v>1354</v>
          </cell>
          <cell r="O20">
            <v>3716</v>
          </cell>
          <cell r="P20">
            <v>0</v>
          </cell>
          <cell r="Q20">
            <v>2</v>
          </cell>
        </row>
        <row r="21">
          <cell r="J21">
            <v>4109</v>
          </cell>
          <cell r="K21">
            <v>3485</v>
          </cell>
          <cell r="M21">
            <v>2823</v>
          </cell>
          <cell r="N21">
            <v>46805</v>
          </cell>
          <cell r="O21">
            <v>217624</v>
          </cell>
          <cell r="P21">
            <v>1</v>
          </cell>
          <cell r="Q21">
            <v>5</v>
          </cell>
        </row>
        <row r="22">
          <cell r="J22">
            <v>17603</v>
          </cell>
          <cell r="K22">
            <v>26</v>
          </cell>
          <cell r="M22">
            <v>1073</v>
          </cell>
          <cell r="N22">
            <v>58458</v>
          </cell>
          <cell r="O22">
            <v>10268</v>
          </cell>
          <cell r="P22">
            <v>0</v>
          </cell>
          <cell r="Q22">
            <v>5</v>
          </cell>
        </row>
        <row r="23">
          <cell r="J23">
            <v>433211</v>
          </cell>
          <cell r="K23">
            <v>14</v>
          </cell>
          <cell r="L23">
            <v>1</v>
          </cell>
          <cell r="M23">
            <v>134</v>
          </cell>
          <cell r="N23">
            <v>2647</v>
          </cell>
          <cell r="O23">
            <v>41715</v>
          </cell>
          <cell r="P23">
            <v>0</v>
          </cell>
          <cell r="Q23">
            <v>4</v>
          </cell>
        </row>
        <row r="24">
          <cell r="J24">
            <v>239354</v>
          </cell>
          <cell r="M24">
            <v>39</v>
          </cell>
          <cell r="N24">
            <v>1942</v>
          </cell>
          <cell r="O24">
            <v>2034</v>
          </cell>
          <cell r="P24">
            <v>1</v>
          </cell>
          <cell r="Q24">
            <v>1</v>
          </cell>
        </row>
        <row r="25">
          <cell r="J25">
            <v>231105</v>
          </cell>
          <cell r="K25">
            <v>587</v>
          </cell>
          <cell r="M25">
            <v>94</v>
          </cell>
          <cell r="N25">
            <v>4270</v>
          </cell>
          <cell r="O25">
            <v>102773</v>
          </cell>
          <cell r="P25">
            <v>0</v>
          </cell>
          <cell r="Q25">
            <v>5</v>
          </cell>
        </row>
        <row r="26">
          <cell r="J26">
            <v>218599</v>
          </cell>
          <cell r="K26">
            <v>6</v>
          </cell>
          <cell r="M26">
            <v>147</v>
          </cell>
          <cell r="N26">
            <v>7301</v>
          </cell>
          <cell r="O26">
            <v>5565</v>
          </cell>
          <cell r="P26">
            <v>0</v>
          </cell>
          <cell r="Q26">
            <v>5</v>
          </cell>
        </row>
        <row r="27">
          <cell r="J27">
            <v>440</v>
          </cell>
          <cell r="K27">
            <v>408</v>
          </cell>
          <cell r="L27">
            <v>1</v>
          </cell>
          <cell r="M27">
            <v>620</v>
          </cell>
          <cell r="N27">
            <v>22846</v>
          </cell>
          <cell r="O27">
            <v>24788</v>
          </cell>
          <cell r="P27">
            <v>1</v>
          </cell>
          <cell r="Q27">
            <v>5</v>
          </cell>
        </row>
        <row r="28">
          <cell r="J28">
            <v>88641</v>
          </cell>
          <cell r="K28">
            <v>6</v>
          </cell>
          <cell r="L28">
            <v>2</v>
          </cell>
          <cell r="M28">
            <v>12</v>
          </cell>
          <cell r="N28">
            <v>733</v>
          </cell>
          <cell r="O28">
            <v>4623</v>
          </cell>
          <cell r="P28">
            <v>0</v>
          </cell>
          <cell r="Q28">
            <v>2</v>
          </cell>
        </row>
        <row r="29">
          <cell r="J29">
            <v>576721</v>
          </cell>
          <cell r="K29">
            <v>5</v>
          </cell>
          <cell r="L29">
            <v>3</v>
          </cell>
          <cell r="M29">
            <v>793</v>
          </cell>
          <cell r="N29">
            <v>3460</v>
          </cell>
          <cell r="O29">
            <v>541</v>
          </cell>
          <cell r="P29">
            <v>1</v>
          </cell>
          <cell r="Q29">
            <v>5</v>
          </cell>
        </row>
        <row r="30">
          <cell r="J30">
            <v>1284259</v>
          </cell>
          <cell r="L30">
            <v>2</v>
          </cell>
          <cell r="M30">
            <v>1</v>
          </cell>
          <cell r="N30">
            <v>46</v>
          </cell>
          <cell r="O30">
            <v>51</v>
          </cell>
          <cell r="P30">
            <v>0</v>
          </cell>
          <cell r="Q30">
            <v>1</v>
          </cell>
        </row>
        <row r="31">
          <cell r="J31">
            <v>146289</v>
          </cell>
          <cell r="K31">
            <v>4</v>
          </cell>
          <cell r="N31">
            <v>1915</v>
          </cell>
          <cell r="O31">
            <v>2419</v>
          </cell>
          <cell r="P31">
            <v>1</v>
          </cell>
          <cell r="Q31">
            <v>1</v>
          </cell>
        </row>
        <row r="32">
          <cell r="J32">
            <v>339979</v>
          </cell>
          <cell r="N32">
            <v>109</v>
          </cell>
          <cell r="O32">
            <v>120</v>
          </cell>
          <cell r="P32">
            <v>1</v>
          </cell>
          <cell r="Q3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53CD-6801-4F23-89E9-EA9767ED2001}">
  <dimension ref="A1:P39"/>
  <sheetViews>
    <sheetView tabSelected="1" topLeftCell="D1" workbookViewId="0">
      <selection activeCell="D2" sqref="D2"/>
    </sheetView>
  </sheetViews>
  <sheetFormatPr defaultRowHeight="30" customHeight="1" x14ac:dyDescent="0.25"/>
  <cols>
    <col min="1" max="1" width="34.90625" bestFit="1" customWidth="1"/>
    <col min="2" max="2" width="7.1796875" bestFit="1" customWidth="1"/>
    <col min="3" max="3" width="14.453125" bestFit="1" customWidth="1"/>
    <col min="4" max="4" width="21.08984375" bestFit="1" customWidth="1"/>
    <col min="5" max="5" width="9.90625" bestFit="1" customWidth="1"/>
    <col min="6" max="6" width="8.08984375" bestFit="1" customWidth="1"/>
    <col min="7" max="8" width="16.36328125" bestFit="1" customWidth="1"/>
    <col min="9" max="9" width="8.08984375" bestFit="1" customWidth="1"/>
    <col min="10" max="16" width="8.08984375" customWidth="1"/>
  </cols>
  <sheetData>
    <row r="1" spans="1:16" ht="30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15</v>
      </c>
      <c r="F1" s="1" t="s">
        <v>16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ht="39" x14ac:dyDescent="0.3">
      <c r="A2" s="4" t="s">
        <v>26</v>
      </c>
      <c r="B2" s="4">
        <v>576721</v>
      </c>
      <c r="C2" s="4">
        <v>20211202556412</v>
      </c>
      <c r="D2" s="4" t="s">
        <v>27</v>
      </c>
      <c r="E2" s="4" t="s">
        <v>28</v>
      </c>
      <c r="F2" s="4" t="s">
        <v>17</v>
      </c>
      <c r="G2" s="4" t="s">
        <v>29</v>
      </c>
      <c r="H2" s="4" t="s">
        <v>30</v>
      </c>
      <c r="I2" s="4" t="s">
        <v>14</v>
      </c>
      <c r="J2" s="3">
        <f>VLOOKUP(B2,[1]SQL!J:Q,2,0)</f>
        <v>5</v>
      </c>
      <c r="K2" s="3">
        <f>VLOOKUP(B2,[1]SQL!J:Q,3,0)</f>
        <v>3</v>
      </c>
      <c r="L2" s="3">
        <f>VLOOKUP(B2,[1]SQL!J:Q,4,0)</f>
        <v>793</v>
      </c>
      <c r="M2" s="3">
        <f>VLOOKUP(B2,[1]SQL!J:Q,5,0)</f>
        <v>3460</v>
      </c>
      <c r="N2" s="3">
        <f>VLOOKUP(B2,[1]SQL!J:Q,6,0)</f>
        <v>541</v>
      </c>
      <c r="O2" s="3">
        <f>VLOOKUP(B2,[1]SQL!J:Q,7,0)</f>
        <v>1</v>
      </c>
      <c r="P2" s="3">
        <f>VLOOKUP(B2,[1]SQL!J:Q,8,0)</f>
        <v>5</v>
      </c>
    </row>
    <row r="3" spans="1:16" ht="39" x14ac:dyDescent="0.3">
      <c r="A3" s="4" t="s">
        <v>26</v>
      </c>
      <c r="B3" s="4">
        <v>4109</v>
      </c>
      <c r="C3" s="4" t="s">
        <v>31</v>
      </c>
      <c r="D3" s="4" t="s">
        <v>31</v>
      </c>
      <c r="E3" s="4" t="s">
        <v>32</v>
      </c>
      <c r="F3" s="4" t="s">
        <v>17</v>
      </c>
      <c r="G3" s="4" t="s">
        <v>33</v>
      </c>
      <c r="H3" s="4" t="s">
        <v>30</v>
      </c>
      <c r="I3" s="4" t="s">
        <v>14</v>
      </c>
      <c r="J3" s="3">
        <f>VLOOKUP(B3,[1]SQL!J:Q,2,0)</f>
        <v>3485</v>
      </c>
      <c r="K3" s="3">
        <f>VLOOKUP(B3,[1]SQL!J:Q,3,0)</f>
        <v>0</v>
      </c>
      <c r="L3" s="3">
        <f>VLOOKUP(B3,[1]SQL!J:Q,4,0)</f>
        <v>2823</v>
      </c>
      <c r="M3" s="3">
        <f>VLOOKUP(B3,[1]SQL!J:Q,5,0)</f>
        <v>46805</v>
      </c>
      <c r="N3" s="3">
        <f>VLOOKUP(B3,[1]SQL!J:Q,6,0)</f>
        <v>217624</v>
      </c>
      <c r="O3" s="3">
        <f>VLOOKUP(B3,[1]SQL!J:Q,7,0)</f>
        <v>1</v>
      </c>
      <c r="P3" s="3">
        <f>VLOOKUP(B3,[1]SQL!J:Q,8,0)</f>
        <v>5</v>
      </c>
    </row>
    <row r="4" spans="1:16" ht="39" x14ac:dyDescent="0.3">
      <c r="A4" s="4" t="s">
        <v>34</v>
      </c>
      <c r="B4" s="4">
        <v>537468</v>
      </c>
      <c r="C4" s="4">
        <v>20210825148654</v>
      </c>
      <c r="D4" s="4" t="s">
        <v>35</v>
      </c>
      <c r="E4" s="4" t="s">
        <v>36</v>
      </c>
      <c r="F4" s="4" t="s">
        <v>17</v>
      </c>
      <c r="G4" s="4" t="s">
        <v>37</v>
      </c>
      <c r="H4" s="4" t="s">
        <v>30</v>
      </c>
      <c r="I4" s="4" t="s">
        <v>14</v>
      </c>
      <c r="J4" s="3">
        <f>VLOOKUP(B4,[1]SQL!J:Q,2,0)</f>
        <v>11</v>
      </c>
      <c r="K4" s="3">
        <f>VLOOKUP(B4,[1]SQL!J:Q,3,0)</f>
        <v>0</v>
      </c>
      <c r="L4" s="3">
        <f>VLOOKUP(B4,[1]SQL!J:Q,4,0)</f>
        <v>17</v>
      </c>
      <c r="M4" s="3">
        <f>VLOOKUP(B4,[1]SQL!J:Q,5,0)</f>
        <v>357</v>
      </c>
      <c r="N4" s="3">
        <f>VLOOKUP(B4,[1]SQL!J:Q,6,0)</f>
        <v>1322</v>
      </c>
      <c r="O4" s="3">
        <f>VLOOKUP(B4,[1]SQL!J:Q,7,0)</f>
        <v>0</v>
      </c>
      <c r="P4" s="3">
        <f>VLOOKUP(B4,[1]SQL!J:Q,8,0)</f>
        <v>2</v>
      </c>
    </row>
    <row r="5" spans="1:16" ht="65" x14ac:dyDescent="0.3">
      <c r="A5" s="4" t="s">
        <v>19</v>
      </c>
      <c r="B5" s="4">
        <v>294125</v>
      </c>
      <c r="C5" s="4" t="s">
        <v>38</v>
      </c>
      <c r="D5" s="4" t="s">
        <v>39</v>
      </c>
      <c r="E5" s="4" t="s">
        <v>39</v>
      </c>
      <c r="F5" s="4" t="s">
        <v>17</v>
      </c>
      <c r="G5" s="4" t="s">
        <v>40</v>
      </c>
      <c r="H5" s="4" t="s">
        <v>30</v>
      </c>
      <c r="I5" s="4" t="s">
        <v>14</v>
      </c>
      <c r="J5" s="3">
        <f>VLOOKUP(B5,[1]SQL!J:Q,2,0)</f>
        <v>0</v>
      </c>
      <c r="K5" s="3">
        <f>VLOOKUP(B5,[1]SQL!J:Q,3,0)</f>
        <v>0</v>
      </c>
      <c r="L5" s="3">
        <f>VLOOKUP(B5,[1]SQL!J:Q,4,0)</f>
        <v>0</v>
      </c>
      <c r="M5" s="3">
        <f>VLOOKUP(B5,[1]SQL!J:Q,5,0)</f>
        <v>60</v>
      </c>
      <c r="N5" s="3">
        <f>VLOOKUP(B5,[1]SQL!J:Q,6,0)</f>
        <v>60</v>
      </c>
      <c r="O5" s="3">
        <f>VLOOKUP(B5,[1]SQL!J:Q,7,0)</f>
        <v>1</v>
      </c>
      <c r="P5" s="3">
        <f>VLOOKUP(B5,[1]SQL!J:Q,8,0)</f>
        <v>1</v>
      </c>
    </row>
    <row r="6" spans="1:16" ht="91" x14ac:dyDescent="0.3">
      <c r="A6" s="4" t="s">
        <v>41</v>
      </c>
      <c r="B6" s="4">
        <v>218146</v>
      </c>
      <c r="C6" s="4" t="s">
        <v>42</v>
      </c>
      <c r="D6" s="4" t="s">
        <v>43</v>
      </c>
      <c r="E6" s="4" t="s">
        <v>44</v>
      </c>
      <c r="F6" s="4" t="s">
        <v>17</v>
      </c>
      <c r="G6" s="4" t="s">
        <v>45</v>
      </c>
      <c r="H6" s="4" t="s">
        <v>30</v>
      </c>
      <c r="I6" s="4" t="s">
        <v>14</v>
      </c>
      <c r="J6" s="3">
        <f>VLOOKUP(B6,[1]SQL!J:Q,2,0)</f>
        <v>9</v>
      </c>
      <c r="K6" s="3">
        <f>VLOOKUP(B6,[1]SQL!J:Q,3,0)</f>
        <v>1</v>
      </c>
      <c r="L6" s="3">
        <f>VLOOKUP(B6,[1]SQL!J:Q,4,0)</f>
        <v>1</v>
      </c>
      <c r="M6" s="3">
        <f>VLOOKUP(B6,[1]SQL!J:Q,5,0)</f>
        <v>313</v>
      </c>
      <c r="N6" s="3">
        <f>VLOOKUP(B6,[1]SQL!J:Q,6,0)</f>
        <v>811</v>
      </c>
      <c r="O6" s="3">
        <f>VLOOKUP(B6,[1]SQL!J:Q,7,0)</f>
        <v>0</v>
      </c>
      <c r="P6" s="3">
        <f>VLOOKUP(B6,[1]SQL!J:Q,8,0)</f>
        <v>2</v>
      </c>
    </row>
    <row r="7" spans="1:16" ht="39" x14ac:dyDescent="0.3">
      <c r="A7" s="4" t="s">
        <v>46</v>
      </c>
      <c r="B7" s="4">
        <v>766292</v>
      </c>
      <c r="C7" s="4">
        <v>20221130556180</v>
      </c>
      <c r="D7" s="4" t="s">
        <v>47</v>
      </c>
      <c r="E7" s="4" t="s">
        <v>48</v>
      </c>
      <c r="F7" s="4" t="s">
        <v>17</v>
      </c>
      <c r="G7" s="4" t="s">
        <v>49</v>
      </c>
      <c r="H7" s="4" t="s">
        <v>30</v>
      </c>
      <c r="I7" s="4" t="s">
        <v>14</v>
      </c>
      <c r="J7" s="3">
        <f>VLOOKUP(B7,[1]SQL!J:Q,2,0)</f>
        <v>5</v>
      </c>
      <c r="K7" s="3">
        <f>VLOOKUP(B7,[1]SQL!J:Q,3,0)</f>
        <v>5</v>
      </c>
      <c r="L7" s="3">
        <f>VLOOKUP(B7,[1]SQL!J:Q,4,0)</f>
        <v>4</v>
      </c>
      <c r="M7" s="3">
        <f>VLOOKUP(B7,[1]SQL!J:Q,5,0)</f>
        <v>57</v>
      </c>
      <c r="N7" s="3">
        <f>VLOOKUP(B7,[1]SQL!J:Q,6,0)</f>
        <v>79</v>
      </c>
      <c r="O7" s="3">
        <f>VLOOKUP(B7,[1]SQL!J:Q,7,0)</f>
        <v>1</v>
      </c>
      <c r="P7" s="3">
        <f>VLOOKUP(B7,[1]SQL!J:Q,8,0)</f>
        <v>2</v>
      </c>
    </row>
    <row r="8" spans="1:16" ht="39" x14ac:dyDescent="0.3">
      <c r="A8" s="4" t="s">
        <v>26</v>
      </c>
      <c r="B8" s="4">
        <v>135850</v>
      </c>
      <c r="C8" s="4" t="s">
        <v>50</v>
      </c>
      <c r="D8" s="4" t="s">
        <v>51</v>
      </c>
      <c r="E8" s="4" t="s">
        <v>52</v>
      </c>
      <c r="F8" s="4" t="s">
        <v>17</v>
      </c>
      <c r="G8" s="4" t="s">
        <v>53</v>
      </c>
      <c r="H8" s="4" t="s">
        <v>30</v>
      </c>
      <c r="I8" s="4" t="s">
        <v>14</v>
      </c>
      <c r="J8" s="3">
        <f>VLOOKUP(B8,[1]SQL!J:Q,2,0)</f>
        <v>46</v>
      </c>
      <c r="K8" s="3">
        <f>VLOOKUP(B8,[1]SQL!J:Q,3,0)</f>
        <v>1</v>
      </c>
      <c r="L8" s="3">
        <f>VLOOKUP(B8,[1]SQL!J:Q,4,0)</f>
        <v>66</v>
      </c>
      <c r="M8" s="3">
        <f>VLOOKUP(B8,[1]SQL!J:Q,5,0)</f>
        <v>6412</v>
      </c>
      <c r="N8" s="3">
        <f>VLOOKUP(B8,[1]SQL!J:Q,6,0)</f>
        <v>10707</v>
      </c>
      <c r="O8" s="3">
        <f>VLOOKUP(B8,[1]SQL!J:Q,7,0)</f>
        <v>1</v>
      </c>
      <c r="P8" s="3">
        <f>VLOOKUP(B8,[1]SQL!J:Q,8,0)</f>
        <v>3</v>
      </c>
    </row>
    <row r="9" spans="1:16" ht="65" x14ac:dyDescent="0.3">
      <c r="A9" s="4" t="s">
        <v>19</v>
      </c>
      <c r="B9" s="4">
        <v>339979</v>
      </c>
      <c r="C9" s="4" t="s">
        <v>54</v>
      </c>
      <c r="D9" s="4" t="s">
        <v>55</v>
      </c>
      <c r="E9" s="4" t="s">
        <v>56</v>
      </c>
      <c r="F9" s="4" t="s">
        <v>17</v>
      </c>
      <c r="G9" s="4" t="s">
        <v>57</v>
      </c>
      <c r="H9" s="4" t="s">
        <v>30</v>
      </c>
      <c r="I9" s="4" t="s">
        <v>14</v>
      </c>
      <c r="J9" s="3">
        <f>VLOOKUP(B9,[1]SQL!J:Q,2,0)</f>
        <v>0</v>
      </c>
      <c r="K9" s="3">
        <f>VLOOKUP(B9,[1]SQL!J:Q,3,0)</f>
        <v>0</v>
      </c>
      <c r="L9" s="3">
        <f>VLOOKUP(B9,[1]SQL!J:Q,4,0)</f>
        <v>0</v>
      </c>
      <c r="M9" s="3">
        <f>VLOOKUP(B9,[1]SQL!J:Q,5,0)</f>
        <v>109</v>
      </c>
      <c r="N9" s="3">
        <f>VLOOKUP(B9,[1]SQL!J:Q,6,0)</f>
        <v>120</v>
      </c>
      <c r="O9" s="3">
        <f>VLOOKUP(B9,[1]SQL!J:Q,7,0)</f>
        <v>1</v>
      </c>
      <c r="P9" s="3">
        <f>VLOOKUP(B9,[1]SQL!J:Q,8,0)</f>
        <v>1</v>
      </c>
    </row>
    <row r="10" spans="1:16" ht="39" x14ac:dyDescent="0.3">
      <c r="A10" s="4" t="s">
        <v>34</v>
      </c>
      <c r="B10" s="4">
        <v>88641</v>
      </c>
      <c r="C10" s="4" t="s">
        <v>58</v>
      </c>
      <c r="D10" s="4" t="s">
        <v>59</v>
      </c>
      <c r="E10" s="4" t="s">
        <v>58</v>
      </c>
      <c r="F10" s="4" t="s">
        <v>17</v>
      </c>
      <c r="G10" s="4" t="s">
        <v>60</v>
      </c>
      <c r="H10" s="4" t="s">
        <v>30</v>
      </c>
      <c r="I10" s="4" t="s">
        <v>14</v>
      </c>
      <c r="J10" s="3">
        <f>VLOOKUP(B10,[1]SQL!J:Q,2,0)</f>
        <v>6</v>
      </c>
      <c r="K10" s="3">
        <f>VLOOKUP(B10,[1]SQL!J:Q,3,0)</f>
        <v>2</v>
      </c>
      <c r="L10" s="3">
        <f>VLOOKUP(B10,[1]SQL!J:Q,4,0)</f>
        <v>12</v>
      </c>
      <c r="M10" s="3">
        <f>VLOOKUP(B10,[1]SQL!J:Q,5,0)</f>
        <v>733</v>
      </c>
      <c r="N10" s="3">
        <f>VLOOKUP(B10,[1]SQL!J:Q,6,0)</f>
        <v>4623</v>
      </c>
      <c r="O10" s="3">
        <f>VLOOKUP(B10,[1]SQL!J:Q,7,0)</f>
        <v>0</v>
      </c>
      <c r="P10" s="3">
        <f>VLOOKUP(B10,[1]SQL!J:Q,8,0)</f>
        <v>2</v>
      </c>
    </row>
    <row r="11" spans="1:16" ht="39" x14ac:dyDescent="0.3">
      <c r="A11" s="4" t="s">
        <v>61</v>
      </c>
      <c r="B11" s="4">
        <v>92427</v>
      </c>
      <c r="C11" s="4" t="s">
        <v>62</v>
      </c>
      <c r="D11" s="4" t="s">
        <v>63</v>
      </c>
      <c r="E11" s="4" t="s">
        <v>64</v>
      </c>
      <c r="F11" s="4" t="s">
        <v>17</v>
      </c>
      <c r="G11" s="4" t="s">
        <v>65</v>
      </c>
      <c r="H11" s="4" t="s">
        <v>30</v>
      </c>
      <c r="I11" s="4" t="s">
        <v>14</v>
      </c>
      <c r="J11" s="3">
        <f>VLOOKUP(B11,[1]SQL!J:Q,2,0)</f>
        <v>284</v>
      </c>
      <c r="K11" s="3">
        <f>VLOOKUP(B11,[1]SQL!J:Q,3,0)</f>
        <v>56</v>
      </c>
      <c r="L11" s="3">
        <f>VLOOKUP(B11,[1]SQL!J:Q,4,0)</f>
        <v>156</v>
      </c>
      <c r="M11" s="3">
        <f>VLOOKUP(B11,[1]SQL!J:Q,5,0)</f>
        <v>2030</v>
      </c>
      <c r="N11" s="3">
        <f>VLOOKUP(B11,[1]SQL!J:Q,6,0)</f>
        <v>37002</v>
      </c>
      <c r="O11" s="3">
        <f>VLOOKUP(B11,[1]SQL!J:Q,7,0)</f>
        <v>0</v>
      </c>
      <c r="P11" s="3">
        <f>VLOOKUP(B11,[1]SQL!J:Q,8,0)</f>
        <v>5</v>
      </c>
    </row>
    <row r="12" spans="1:16" ht="52" x14ac:dyDescent="0.3">
      <c r="A12" s="4" t="s">
        <v>66</v>
      </c>
      <c r="B12" s="4">
        <v>231105</v>
      </c>
      <c r="C12" s="4" t="s">
        <v>67</v>
      </c>
      <c r="D12" s="4" t="s">
        <v>68</v>
      </c>
      <c r="E12" s="4" t="s">
        <v>69</v>
      </c>
      <c r="F12" s="4" t="s">
        <v>17</v>
      </c>
      <c r="G12" s="4" t="s">
        <v>70</v>
      </c>
      <c r="H12" s="4" t="s">
        <v>30</v>
      </c>
      <c r="I12" s="4" t="s">
        <v>14</v>
      </c>
      <c r="J12" s="3">
        <f>VLOOKUP(B12,[1]SQL!J:Q,2,0)</f>
        <v>587</v>
      </c>
      <c r="K12" s="3">
        <f>VLOOKUP(B12,[1]SQL!J:Q,3,0)</f>
        <v>0</v>
      </c>
      <c r="L12" s="3">
        <f>VLOOKUP(B12,[1]SQL!J:Q,4,0)</f>
        <v>94</v>
      </c>
      <c r="M12" s="3">
        <f>VLOOKUP(B12,[1]SQL!J:Q,5,0)</f>
        <v>4270</v>
      </c>
      <c r="N12" s="3">
        <f>VLOOKUP(B12,[1]SQL!J:Q,6,0)</f>
        <v>102773</v>
      </c>
      <c r="O12" s="3">
        <f>VLOOKUP(B12,[1]SQL!J:Q,7,0)</f>
        <v>0</v>
      </c>
      <c r="P12" s="3">
        <f>VLOOKUP(B12,[1]SQL!J:Q,8,0)</f>
        <v>5</v>
      </c>
    </row>
    <row r="13" spans="1:16" ht="39" x14ac:dyDescent="0.3">
      <c r="A13" s="4" t="s">
        <v>46</v>
      </c>
      <c r="B13" s="4">
        <v>440</v>
      </c>
      <c r="C13" s="4" t="s">
        <v>21</v>
      </c>
      <c r="D13" s="4" t="s">
        <v>21</v>
      </c>
      <c r="E13" s="4" t="s">
        <v>22</v>
      </c>
      <c r="F13" s="4" t="s">
        <v>17</v>
      </c>
      <c r="G13" s="4" t="s">
        <v>71</v>
      </c>
      <c r="H13" s="4" t="s">
        <v>30</v>
      </c>
      <c r="I13" s="4" t="s">
        <v>14</v>
      </c>
      <c r="J13" s="3">
        <f>VLOOKUP(B13,[1]SQL!J:Q,2,0)</f>
        <v>408</v>
      </c>
      <c r="K13" s="3">
        <f>VLOOKUP(B13,[1]SQL!J:Q,3,0)</f>
        <v>1</v>
      </c>
      <c r="L13" s="3">
        <f>VLOOKUP(B13,[1]SQL!J:Q,4,0)</f>
        <v>620</v>
      </c>
      <c r="M13" s="3">
        <f>VLOOKUP(B13,[1]SQL!J:Q,5,0)</f>
        <v>22846</v>
      </c>
      <c r="N13" s="3">
        <f>VLOOKUP(B13,[1]SQL!J:Q,6,0)</f>
        <v>24788</v>
      </c>
      <c r="O13" s="3">
        <f>VLOOKUP(B13,[1]SQL!J:Q,7,0)</f>
        <v>1</v>
      </c>
      <c r="P13" s="3">
        <f>VLOOKUP(B13,[1]SQL!J:Q,8,0)</f>
        <v>5</v>
      </c>
    </row>
    <row r="14" spans="1:16" ht="39" x14ac:dyDescent="0.3">
      <c r="A14" s="4" t="s">
        <v>46</v>
      </c>
      <c r="B14" s="4">
        <v>440</v>
      </c>
      <c r="C14" s="4" t="s">
        <v>21</v>
      </c>
      <c r="D14" s="4" t="s">
        <v>21</v>
      </c>
      <c r="E14" s="4" t="s">
        <v>22</v>
      </c>
      <c r="F14" s="4" t="s">
        <v>17</v>
      </c>
      <c r="G14" s="4" t="s">
        <v>72</v>
      </c>
      <c r="H14" s="4" t="s">
        <v>30</v>
      </c>
      <c r="I14" s="4" t="s">
        <v>14</v>
      </c>
      <c r="J14" s="3">
        <f>VLOOKUP(B14,[1]SQL!J:Q,2,0)</f>
        <v>408</v>
      </c>
      <c r="K14" s="3">
        <f>VLOOKUP(B14,[1]SQL!J:Q,3,0)</f>
        <v>1</v>
      </c>
      <c r="L14" s="3">
        <f>VLOOKUP(B14,[1]SQL!J:Q,4,0)</f>
        <v>620</v>
      </c>
      <c r="M14" s="3">
        <f>VLOOKUP(B14,[1]SQL!J:Q,5,0)</f>
        <v>22846</v>
      </c>
      <c r="N14" s="3">
        <f>VLOOKUP(B14,[1]SQL!J:Q,6,0)</f>
        <v>24788</v>
      </c>
      <c r="O14" s="3">
        <f>VLOOKUP(B14,[1]SQL!J:Q,7,0)</f>
        <v>1</v>
      </c>
      <c r="P14" s="3">
        <f>VLOOKUP(B14,[1]SQL!J:Q,8,0)</f>
        <v>5</v>
      </c>
    </row>
    <row r="15" spans="1:16" ht="39" x14ac:dyDescent="0.3">
      <c r="A15" s="4" t="s">
        <v>46</v>
      </c>
      <c r="B15" s="4">
        <v>440</v>
      </c>
      <c r="C15" s="4" t="s">
        <v>21</v>
      </c>
      <c r="D15" s="4" t="s">
        <v>21</v>
      </c>
      <c r="E15" s="4" t="s">
        <v>22</v>
      </c>
      <c r="F15" s="4" t="s">
        <v>17</v>
      </c>
      <c r="G15" s="4" t="s">
        <v>73</v>
      </c>
      <c r="H15" s="4" t="s">
        <v>30</v>
      </c>
      <c r="I15" s="4" t="s">
        <v>14</v>
      </c>
      <c r="J15" s="3">
        <f>VLOOKUP(B15,[1]SQL!J:Q,2,0)</f>
        <v>408</v>
      </c>
      <c r="K15" s="3">
        <f>VLOOKUP(B15,[1]SQL!J:Q,3,0)</f>
        <v>1</v>
      </c>
      <c r="L15" s="3">
        <f>VLOOKUP(B15,[1]SQL!J:Q,4,0)</f>
        <v>620</v>
      </c>
      <c r="M15" s="3">
        <f>VLOOKUP(B15,[1]SQL!J:Q,5,0)</f>
        <v>22846</v>
      </c>
      <c r="N15" s="3">
        <f>VLOOKUP(B15,[1]SQL!J:Q,6,0)</f>
        <v>24788</v>
      </c>
      <c r="O15" s="3">
        <f>VLOOKUP(B15,[1]SQL!J:Q,7,0)</f>
        <v>1</v>
      </c>
      <c r="P15" s="3">
        <f>VLOOKUP(B15,[1]SQL!J:Q,8,0)</f>
        <v>5</v>
      </c>
    </row>
    <row r="16" spans="1:16" ht="39" x14ac:dyDescent="0.3">
      <c r="A16" s="4" t="s">
        <v>23</v>
      </c>
      <c r="B16" s="4">
        <v>440</v>
      </c>
      <c r="C16" s="4" t="s">
        <v>21</v>
      </c>
      <c r="D16" s="4" t="s">
        <v>21</v>
      </c>
      <c r="E16" s="4" t="s">
        <v>22</v>
      </c>
      <c r="F16" s="4" t="s">
        <v>17</v>
      </c>
      <c r="G16" s="4" t="s">
        <v>74</v>
      </c>
      <c r="H16" s="4" t="s">
        <v>30</v>
      </c>
      <c r="I16" s="4" t="s">
        <v>14</v>
      </c>
      <c r="J16" s="3">
        <f>VLOOKUP(B16,[1]SQL!J:Q,2,0)</f>
        <v>408</v>
      </c>
      <c r="K16" s="3">
        <f>VLOOKUP(B16,[1]SQL!J:Q,3,0)</f>
        <v>1</v>
      </c>
      <c r="L16" s="3">
        <f>VLOOKUP(B16,[1]SQL!J:Q,4,0)</f>
        <v>620</v>
      </c>
      <c r="M16" s="3">
        <f>VLOOKUP(B16,[1]SQL!J:Q,5,0)</f>
        <v>22846</v>
      </c>
      <c r="N16" s="3">
        <f>VLOOKUP(B16,[1]SQL!J:Q,6,0)</f>
        <v>24788</v>
      </c>
      <c r="O16" s="3">
        <f>VLOOKUP(B16,[1]SQL!J:Q,7,0)</f>
        <v>1</v>
      </c>
      <c r="P16" s="3">
        <f>VLOOKUP(B16,[1]SQL!J:Q,8,0)</f>
        <v>5</v>
      </c>
    </row>
    <row r="17" spans="1:16" ht="39" x14ac:dyDescent="0.3">
      <c r="A17" s="4" t="s">
        <v>26</v>
      </c>
      <c r="B17" s="4">
        <v>440</v>
      </c>
      <c r="C17" s="4" t="s">
        <v>21</v>
      </c>
      <c r="D17" s="4" t="s">
        <v>21</v>
      </c>
      <c r="E17" s="4" t="s">
        <v>22</v>
      </c>
      <c r="F17" s="4" t="s">
        <v>17</v>
      </c>
      <c r="G17" s="4" t="s">
        <v>75</v>
      </c>
      <c r="H17" s="4" t="s">
        <v>30</v>
      </c>
      <c r="I17" s="4" t="s">
        <v>14</v>
      </c>
      <c r="J17" s="3">
        <f>VLOOKUP(B17,[1]SQL!J:Q,2,0)</f>
        <v>408</v>
      </c>
      <c r="K17" s="3">
        <f>VLOOKUP(B17,[1]SQL!J:Q,3,0)</f>
        <v>1</v>
      </c>
      <c r="L17" s="3">
        <f>VLOOKUP(B17,[1]SQL!J:Q,4,0)</f>
        <v>620</v>
      </c>
      <c r="M17" s="3">
        <f>VLOOKUP(B17,[1]SQL!J:Q,5,0)</f>
        <v>22846</v>
      </c>
      <c r="N17" s="3">
        <f>VLOOKUP(B17,[1]SQL!J:Q,6,0)</f>
        <v>24788</v>
      </c>
      <c r="O17" s="3">
        <f>VLOOKUP(B17,[1]SQL!J:Q,7,0)</f>
        <v>1</v>
      </c>
      <c r="P17" s="3">
        <f>VLOOKUP(B17,[1]SQL!J:Q,8,0)</f>
        <v>5</v>
      </c>
    </row>
    <row r="18" spans="1:16" ht="65" x14ac:dyDescent="0.3">
      <c r="A18" s="4" t="s">
        <v>76</v>
      </c>
      <c r="B18" s="4">
        <v>472479</v>
      </c>
      <c r="C18" s="4" t="s">
        <v>77</v>
      </c>
      <c r="D18" s="4" t="s">
        <v>78</v>
      </c>
      <c r="E18" s="4" t="s">
        <v>79</v>
      </c>
      <c r="F18" s="4" t="s">
        <v>17</v>
      </c>
      <c r="G18" s="4" t="s">
        <v>80</v>
      </c>
      <c r="H18" s="4" t="s">
        <v>81</v>
      </c>
      <c r="I18" s="4" t="s">
        <v>14</v>
      </c>
      <c r="J18" s="3">
        <f>VLOOKUP(B18,[1]SQL!J:Q,2,0)</f>
        <v>0</v>
      </c>
      <c r="K18" s="3">
        <f>VLOOKUP(B18,[1]SQL!J:Q,3,0)</f>
        <v>1</v>
      </c>
      <c r="L18" s="3">
        <f>VLOOKUP(B18,[1]SQL!J:Q,4,0)</f>
        <v>6</v>
      </c>
      <c r="M18" s="3">
        <f>VLOOKUP(B18,[1]SQL!J:Q,5,0)</f>
        <v>104</v>
      </c>
      <c r="N18" s="3">
        <f>VLOOKUP(B18,[1]SQL!J:Q,6,0)</f>
        <v>111</v>
      </c>
      <c r="O18" s="3">
        <f>VLOOKUP(B18,[1]SQL!J:Q,7,0)</f>
        <v>1</v>
      </c>
      <c r="P18" s="3">
        <f>VLOOKUP(B18,[1]SQL!J:Q,8,0)</f>
        <v>2</v>
      </c>
    </row>
    <row r="19" spans="1:16" ht="39" x14ac:dyDescent="0.3">
      <c r="A19" s="4" t="s">
        <v>82</v>
      </c>
      <c r="B19" s="4">
        <v>86608</v>
      </c>
      <c r="C19" s="4" t="s">
        <v>83</v>
      </c>
      <c r="D19" s="4" t="s">
        <v>84</v>
      </c>
      <c r="E19" s="4" t="s">
        <v>85</v>
      </c>
      <c r="F19" s="4" t="s">
        <v>17</v>
      </c>
      <c r="G19" s="4" t="s">
        <v>86</v>
      </c>
      <c r="H19" s="4" t="s">
        <v>81</v>
      </c>
      <c r="I19" s="4" t="s">
        <v>14</v>
      </c>
      <c r="J19" s="3">
        <f>VLOOKUP(B19,[1]SQL!J:Q,2,0)</f>
        <v>365</v>
      </c>
      <c r="K19" s="3">
        <f>VLOOKUP(B19,[1]SQL!J:Q,3,0)</f>
        <v>0</v>
      </c>
      <c r="L19" s="3">
        <f>VLOOKUP(B19,[1]SQL!J:Q,4,0)</f>
        <v>3334</v>
      </c>
      <c r="M19" s="3">
        <f>VLOOKUP(B19,[1]SQL!J:Q,5,0)</f>
        <v>73069</v>
      </c>
      <c r="N19" s="3">
        <f>VLOOKUP(B19,[1]SQL!J:Q,6,0)</f>
        <v>217969</v>
      </c>
      <c r="O19" s="3">
        <f>VLOOKUP(B19,[1]SQL!J:Q,7,0)</f>
        <v>1</v>
      </c>
      <c r="P19" s="3">
        <f>VLOOKUP(B19,[1]SQL!J:Q,8,0)</f>
        <v>5</v>
      </c>
    </row>
    <row r="20" spans="1:16" ht="39" x14ac:dyDescent="0.3">
      <c r="A20" s="4" t="s">
        <v>61</v>
      </c>
      <c r="B20" s="4">
        <v>17603</v>
      </c>
      <c r="C20" s="4" t="s">
        <v>87</v>
      </c>
      <c r="D20" s="4" t="s">
        <v>88</v>
      </c>
      <c r="E20" s="4" t="s">
        <v>89</v>
      </c>
      <c r="F20" s="4" t="s">
        <v>17</v>
      </c>
      <c r="G20" s="4" t="s">
        <v>90</v>
      </c>
      <c r="H20" s="4" t="s">
        <v>81</v>
      </c>
      <c r="I20" s="4" t="s">
        <v>14</v>
      </c>
      <c r="J20" s="3">
        <f>VLOOKUP(B20,[1]SQL!J:Q,2,0)</f>
        <v>26</v>
      </c>
      <c r="K20" s="3">
        <f>VLOOKUP(B20,[1]SQL!J:Q,3,0)</f>
        <v>0</v>
      </c>
      <c r="L20" s="3">
        <f>VLOOKUP(B20,[1]SQL!J:Q,4,0)</f>
        <v>1073</v>
      </c>
      <c r="M20" s="3">
        <f>VLOOKUP(B20,[1]SQL!J:Q,5,0)</f>
        <v>58458</v>
      </c>
      <c r="N20" s="3">
        <f>VLOOKUP(B20,[1]SQL!J:Q,6,0)</f>
        <v>10268</v>
      </c>
      <c r="O20" s="3">
        <f>VLOOKUP(B20,[1]SQL!J:Q,7,0)</f>
        <v>0</v>
      </c>
      <c r="P20" s="3">
        <f>VLOOKUP(B20,[1]SQL!J:Q,8,0)</f>
        <v>5</v>
      </c>
    </row>
    <row r="21" spans="1:16" ht="65" x14ac:dyDescent="0.3">
      <c r="A21" s="4" t="s">
        <v>76</v>
      </c>
      <c r="B21" s="4">
        <v>778125</v>
      </c>
      <c r="C21" s="4">
        <v>20221229582645</v>
      </c>
      <c r="D21" s="4" t="s">
        <v>91</v>
      </c>
      <c r="E21" s="4" t="s">
        <v>92</v>
      </c>
      <c r="F21" s="4" t="s">
        <v>17</v>
      </c>
      <c r="G21" s="4" t="s">
        <v>93</v>
      </c>
      <c r="H21" s="4" t="s">
        <v>81</v>
      </c>
      <c r="I21" s="4" t="s">
        <v>14</v>
      </c>
      <c r="J21" s="3">
        <f>VLOOKUP(B21,[1]SQL!J:Q,2,0)</f>
        <v>1371</v>
      </c>
      <c r="K21" s="3">
        <f>VLOOKUP(B21,[1]SQL!J:Q,3,0)</f>
        <v>15</v>
      </c>
      <c r="L21" s="3">
        <f>VLOOKUP(B21,[1]SQL!J:Q,4,0)</f>
        <v>695</v>
      </c>
      <c r="M21" s="3">
        <f>VLOOKUP(B21,[1]SQL!J:Q,5,0)</f>
        <v>2376</v>
      </c>
      <c r="N21" s="3">
        <f>VLOOKUP(B21,[1]SQL!J:Q,6,0)</f>
        <v>7379</v>
      </c>
      <c r="O21" s="3">
        <f>VLOOKUP(B21,[1]SQL!J:Q,7,0)</f>
        <v>1</v>
      </c>
      <c r="P21" s="3">
        <f>VLOOKUP(B21,[1]SQL!J:Q,8,0)</f>
        <v>5</v>
      </c>
    </row>
    <row r="22" spans="1:16" ht="65" x14ac:dyDescent="0.3">
      <c r="A22" s="4" t="s">
        <v>76</v>
      </c>
      <c r="B22" s="4">
        <v>370654</v>
      </c>
      <c r="C22" s="4" t="s">
        <v>94</v>
      </c>
      <c r="D22" s="4" t="s">
        <v>95</v>
      </c>
      <c r="E22" s="4" t="s">
        <v>96</v>
      </c>
      <c r="F22" s="4" t="s">
        <v>17</v>
      </c>
      <c r="G22" s="4" t="s">
        <v>97</v>
      </c>
      <c r="H22" s="4" t="s">
        <v>81</v>
      </c>
      <c r="I22" s="4" t="s">
        <v>14</v>
      </c>
      <c r="J22" s="3">
        <f>VLOOKUP(B22,[1]SQL!J:Q,2,0)</f>
        <v>51</v>
      </c>
      <c r="K22" s="3">
        <f>VLOOKUP(B22,[1]SQL!J:Q,3,0)</f>
        <v>0</v>
      </c>
      <c r="L22" s="3">
        <f>VLOOKUP(B22,[1]SQL!J:Q,4,0)</f>
        <v>579</v>
      </c>
      <c r="M22" s="3">
        <f>VLOOKUP(B22,[1]SQL!J:Q,5,0)</f>
        <v>21494</v>
      </c>
      <c r="N22" s="3">
        <f>VLOOKUP(B22,[1]SQL!J:Q,6,0)</f>
        <v>47220</v>
      </c>
      <c r="O22" s="3">
        <f>VLOOKUP(B22,[1]SQL!J:Q,7,0)</f>
        <v>0</v>
      </c>
      <c r="P22" s="3">
        <f>VLOOKUP(B22,[1]SQL!J:Q,8,0)</f>
        <v>5</v>
      </c>
    </row>
    <row r="23" spans="1:16" ht="39" x14ac:dyDescent="0.3">
      <c r="A23" s="4" t="s">
        <v>98</v>
      </c>
      <c r="B23" s="4">
        <v>57460</v>
      </c>
      <c r="C23" s="4" t="s">
        <v>99</v>
      </c>
      <c r="D23" s="4" t="s">
        <v>100</v>
      </c>
      <c r="E23" s="4" t="s">
        <v>101</v>
      </c>
      <c r="F23" s="4" t="s">
        <v>17</v>
      </c>
      <c r="G23" s="4" t="s">
        <v>102</v>
      </c>
      <c r="H23" s="4" t="s">
        <v>81</v>
      </c>
      <c r="I23" s="4" t="s">
        <v>14</v>
      </c>
      <c r="J23" s="3">
        <f>VLOOKUP(B23,[1]SQL!J:Q,2,0)</f>
        <v>92</v>
      </c>
      <c r="K23" s="3">
        <f>VLOOKUP(B23,[1]SQL!J:Q,3,0)</f>
        <v>16</v>
      </c>
      <c r="L23" s="3">
        <f>VLOOKUP(B23,[1]SQL!J:Q,4,0)</f>
        <v>227</v>
      </c>
      <c r="M23" s="3">
        <f>VLOOKUP(B23,[1]SQL!J:Q,5,0)</f>
        <v>10025</v>
      </c>
      <c r="N23" s="3">
        <f>VLOOKUP(B23,[1]SQL!J:Q,6,0)</f>
        <v>79776</v>
      </c>
      <c r="O23" s="3">
        <f>VLOOKUP(B23,[1]SQL!J:Q,7,0)</f>
        <v>0</v>
      </c>
      <c r="P23" s="3">
        <f>VLOOKUP(B23,[1]SQL!J:Q,8,0)</f>
        <v>5</v>
      </c>
    </row>
    <row r="24" spans="1:16" ht="39" x14ac:dyDescent="0.3">
      <c r="A24" s="4" t="s">
        <v>98</v>
      </c>
      <c r="B24" s="4">
        <v>156847</v>
      </c>
      <c r="C24" s="4" t="s">
        <v>103</v>
      </c>
      <c r="D24" s="4" t="s">
        <v>104</v>
      </c>
      <c r="E24" s="4" t="s">
        <v>105</v>
      </c>
      <c r="F24" s="4" t="s">
        <v>17</v>
      </c>
      <c r="G24" s="4" t="s">
        <v>106</v>
      </c>
      <c r="H24" s="4" t="s">
        <v>81</v>
      </c>
      <c r="I24" s="4" t="s">
        <v>14</v>
      </c>
      <c r="J24" s="3">
        <f>VLOOKUP(B24,[1]SQL!J:Q,2,0)</f>
        <v>0</v>
      </c>
      <c r="K24" s="3">
        <f>VLOOKUP(B24,[1]SQL!J:Q,3,0)</f>
        <v>0</v>
      </c>
      <c r="L24" s="3">
        <f>VLOOKUP(B24,[1]SQL!J:Q,4,0)</f>
        <v>28</v>
      </c>
      <c r="M24" s="3">
        <f>VLOOKUP(B24,[1]SQL!J:Q,5,0)</f>
        <v>8786</v>
      </c>
      <c r="N24" s="3">
        <f>VLOOKUP(B24,[1]SQL!J:Q,6,0)</f>
        <v>4297</v>
      </c>
      <c r="O24" s="3">
        <f>VLOOKUP(B24,[1]SQL!J:Q,7,0)</f>
        <v>0</v>
      </c>
      <c r="P24" s="3">
        <f>VLOOKUP(B24,[1]SQL!J:Q,8,0)</f>
        <v>2</v>
      </c>
    </row>
    <row r="25" spans="1:16" ht="39" x14ac:dyDescent="0.3">
      <c r="A25" s="4" t="s">
        <v>18</v>
      </c>
      <c r="B25" s="4">
        <v>433211</v>
      </c>
      <c r="C25" s="4" t="s">
        <v>107</v>
      </c>
      <c r="D25" s="4" t="s">
        <v>107</v>
      </c>
      <c r="E25" s="4" t="s">
        <v>108</v>
      </c>
      <c r="F25" s="4" t="s">
        <v>17</v>
      </c>
      <c r="G25" s="4" t="s">
        <v>109</v>
      </c>
      <c r="H25" s="4" t="s">
        <v>81</v>
      </c>
      <c r="I25" s="4" t="s">
        <v>14</v>
      </c>
      <c r="J25" s="3">
        <f>VLOOKUP(B25,[1]SQL!J:Q,2,0)</f>
        <v>14</v>
      </c>
      <c r="K25" s="3">
        <f>VLOOKUP(B25,[1]SQL!J:Q,3,0)</f>
        <v>1</v>
      </c>
      <c r="L25" s="3">
        <f>VLOOKUP(B25,[1]SQL!J:Q,4,0)</f>
        <v>134</v>
      </c>
      <c r="M25" s="3">
        <f>VLOOKUP(B25,[1]SQL!J:Q,5,0)</f>
        <v>2647</v>
      </c>
      <c r="N25" s="3">
        <f>VLOOKUP(B25,[1]SQL!J:Q,6,0)</f>
        <v>41715</v>
      </c>
      <c r="O25" s="3">
        <f>VLOOKUP(B25,[1]SQL!J:Q,7,0)</f>
        <v>0</v>
      </c>
      <c r="P25" s="3">
        <f>VLOOKUP(B25,[1]SQL!J:Q,8,0)</f>
        <v>4</v>
      </c>
    </row>
    <row r="26" spans="1:16" ht="65" x14ac:dyDescent="0.3">
      <c r="A26" s="4" t="s">
        <v>76</v>
      </c>
      <c r="B26" s="4">
        <v>433211</v>
      </c>
      <c r="C26" s="4" t="s">
        <v>107</v>
      </c>
      <c r="D26" s="4" t="s">
        <v>107</v>
      </c>
      <c r="E26" s="4" t="s">
        <v>108</v>
      </c>
      <c r="F26" s="4" t="s">
        <v>17</v>
      </c>
      <c r="G26" s="4" t="s">
        <v>110</v>
      </c>
      <c r="H26" s="4" t="s">
        <v>81</v>
      </c>
      <c r="I26" s="4" t="s">
        <v>14</v>
      </c>
      <c r="J26" s="3">
        <f>VLOOKUP(B26,[1]SQL!J:Q,2,0)</f>
        <v>14</v>
      </c>
      <c r="K26" s="3">
        <f>VLOOKUP(B26,[1]SQL!J:Q,3,0)</f>
        <v>1</v>
      </c>
      <c r="L26" s="3">
        <f>VLOOKUP(B26,[1]SQL!J:Q,4,0)</f>
        <v>134</v>
      </c>
      <c r="M26" s="3">
        <f>VLOOKUP(B26,[1]SQL!J:Q,5,0)</f>
        <v>2647</v>
      </c>
      <c r="N26" s="3">
        <f>VLOOKUP(B26,[1]SQL!J:Q,6,0)</f>
        <v>41715</v>
      </c>
      <c r="O26" s="3">
        <f>VLOOKUP(B26,[1]SQL!J:Q,7,0)</f>
        <v>0</v>
      </c>
      <c r="P26" s="3">
        <f>VLOOKUP(B26,[1]SQL!J:Q,8,0)</f>
        <v>4</v>
      </c>
    </row>
    <row r="27" spans="1:16" ht="65" x14ac:dyDescent="0.3">
      <c r="A27" s="4" t="s">
        <v>76</v>
      </c>
      <c r="B27" s="4">
        <v>433211</v>
      </c>
      <c r="C27" s="4" t="s">
        <v>107</v>
      </c>
      <c r="D27" s="4" t="s">
        <v>107</v>
      </c>
      <c r="E27" s="4" t="s">
        <v>108</v>
      </c>
      <c r="F27" s="4" t="s">
        <v>17</v>
      </c>
      <c r="G27" s="4" t="s">
        <v>111</v>
      </c>
      <c r="H27" s="4" t="s">
        <v>81</v>
      </c>
      <c r="I27" s="4" t="s">
        <v>14</v>
      </c>
      <c r="J27" s="3">
        <f>VLOOKUP(B27,[1]SQL!J:Q,2,0)</f>
        <v>14</v>
      </c>
      <c r="K27" s="3">
        <f>VLOOKUP(B27,[1]SQL!J:Q,3,0)</f>
        <v>1</v>
      </c>
      <c r="L27" s="3">
        <f>VLOOKUP(B27,[1]SQL!J:Q,4,0)</f>
        <v>134</v>
      </c>
      <c r="M27" s="3">
        <f>VLOOKUP(B27,[1]SQL!J:Q,5,0)</f>
        <v>2647</v>
      </c>
      <c r="N27" s="3">
        <f>VLOOKUP(B27,[1]SQL!J:Q,6,0)</f>
        <v>41715</v>
      </c>
      <c r="O27" s="3">
        <f>VLOOKUP(B27,[1]SQL!J:Q,7,0)</f>
        <v>0</v>
      </c>
      <c r="P27" s="3">
        <f>VLOOKUP(B27,[1]SQL!J:Q,8,0)</f>
        <v>4</v>
      </c>
    </row>
    <row r="28" spans="1:16" ht="39" x14ac:dyDescent="0.3">
      <c r="A28" s="4" t="s">
        <v>112</v>
      </c>
      <c r="B28" s="4">
        <v>433211</v>
      </c>
      <c r="C28" s="4" t="s">
        <v>107</v>
      </c>
      <c r="D28" s="4" t="s">
        <v>107</v>
      </c>
      <c r="E28" s="4" t="s">
        <v>108</v>
      </c>
      <c r="F28" s="4" t="s">
        <v>17</v>
      </c>
      <c r="G28" s="4" t="s">
        <v>113</v>
      </c>
      <c r="H28" s="4" t="s">
        <v>81</v>
      </c>
      <c r="I28" s="4" t="s">
        <v>14</v>
      </c>
      <c r="J28" s="3">
        <f>VLOOKUP(B28,[1]SQL!J:Q,2,0)</f>
        <v>14</v>
      </c>
      <c r="K28" s="3">
        <f>VLOOKUP(B28,[1]SQL!J:Q,3,0)</f>
        <v>1</v>
      </c>
      <c r="L28" s="3">
        <f>VLOOKUP(B28,[1]SQL!J:Q,4,0)</f>
        <v>134</v>
      </c>
      <c r="M28" s="3">
        <f>VLOOKUP(B28,[1]SQL!J:Q,5,0)</f>
        <v>2647</v>
      </c>
      <c r="N28" s="3">
        <f>VLOOKUP(B28,[1]SQL!J:Q,6,0)</f>
        <v>41715</v>
      </c>
      <c r="O28" s="3">
        <f>VLOOKUP(B28,[1]SQL!J:Q,7,0)</f>
        <v>0</v>
      </c>
      <c r="P28" s="3">
        <f>VLOOKUP(B28,[1]SQL!J:Q,8,0)</f>
        <v>4</v>
      </c>
    </row>
    <row r="29" spans="1:16" ht="39" x14ac:dyDescent="0.3">
      <c r="A29" s="4" t="s">
        <v>98</v>
      </c>
      <c r="B29" s="4">
        <v>693332</v>
      </c>
      <c r="C29" s="4" t="s">
        <v>114</v>
      </c>
      <c r="D29" s="4" t="s">
        <v>115</v>
      </c>
      <c r="E29" s="4" t="s">
        <v>116</v>
      </c>
      <c r="F29" s="4" t="s">
        <v>17</v>
      </c>
      <c r="G29" s="4" t="s">
        <v>117</v>
      </c>
      <c r="H29" s="4" t="s">
        <v>81</v>
      </c>
      <c r="I29" s="4" t="s">
        <v>14</v>
      </c>
      <c r="J29" s="3">
        <f>VLOOKUP(B29,[1]SQL!J:Q,2,0)</f>
        <v>6</v>
      </c>
      <c r="K29" s="3">
        <f>VLOOKUP(B29,[1]SQL!J:Q,3,0)</f>
        <v>0</v>
      </c>
      <c r="L29" s="3">
        <f>VLOOKUP(B29,[1]SQL!J:Q,4,0)</f>
        <v>133</v>
      </c>
      <c r="M29" s="3">
        <f>VLOOKUP(B29,[1]SQL!J:Q,5,0)</f>
        <v>3331</v>
      </c>
      <c r="N29" s="3">
        <f>VLOOKUP(B29,[1]SQL!J:Q,6,0)</f>
        <v>1596</v>
      </c>
      <c r="O29" s="3">
        <f>VLOOKUP(B29,[1]SQL!J:Q,7,0)</f>
        <v>0</v>
      </c>
      <c r="P29" s="3">
        <f>VLOOKUP(B29,[1]SQL!J:Q,8,0)</f>
        <v>3</v>
      </c>
    </row>
    <row r="30" spans="1:16" ht="39" x14ac:dyDescent="0.3">
      <c r="A30" s="4" t="s">
        <v>98</v>
      </c>
      <c r="B30" s="4">
        <v>1130668</v>
      </c>
      <c r="C30" s="4">
        <v>20240503701288</v>
      </c>
      <c r="D30" s="4" t="s">
        <v>118</v>
      </c>
      <c r="E30" s="4" t="s">
        <v>119</v>
      </c>
      <c r="F30" s="4" t="s">
        <v>17</v>
      </c>
      <c r="G30" s="4" t="s">
        <v>120</v>
      </c>
      <c r="H30" s="4" t="s">
        <v>81</v>
      </c>
      <c r="I30" s="4" t="s">
        <v>14</v>
      </c>
      <c r="J30" s="3">
        <f>VLOOKUP(B30,[1]SQL!J:Q,2,0)</f>
        <v>1</v>
      </c>
      <c r="K30" s="3">
        <f>VLOOKUP(B30,[1]SQL!J:Q,3,0)</f>
        <v>0</v>
      </c>
      <c r="L30" s="3">
        <f>VLOOKUP(B30,[1]SQL!J:Q,4,0)</f>
        <v>50</v>
      </c>
      <c r="M30" s="3">
        <f>VLOOKUP(B30,[1]SQL!J:Q,5,0)</f>
        <v>1227</v>
      </c>
      <c r="N30" s="3">
        <f>VLOOKUP(B30,[1]SQL!J:Q,6,0)</f>
        <v>810</v>
      </c>
      <c r="O30" s="3">
        <f>VLOOKUP(B30,[1]SQL!J:Q,7,0)</f>
        <v>0</v>
      </c>
      <c r="P30" s="3">
        <f>VLOOKUP(B30,[1]SQL!J:Q,8,0)</f>
        <v>3</v>
      </c>
    </row>
    <row r="31" spans="1:16" ht="39" x14ac:dyDescent="0.3">
      <c r="A31" s="4" t="s">
        <v>98</v>
      </c>
      <c r="B31" s="4">
        <v>218599</v>
      </c>
      <c r="C31" s="4" t="s">
        <v>121</v>
      </c>
      <c r="D31" s="4" t="s">
        <v>122</v>
      </c>
      <c r="E31" s="4" t="s">
        <v>123</v>
      </c>
      <c r="F31" s="4" t="s">
        <v>17</v>
      </c>
      <c r="G31" s="4" t="s">
        <v>124</v>
      </c>
      <c r="H31" s="4" t="s">
        <v>81</v>
      </c>
      <c r="I31" s="4" t="s">
        <v>14</v>
      </c>
      <c r="J31" s="3">
        <f>VLOOKUP(B31,[1]SQL!J:Q,2,0)</f>
        <v>6</v>
      </c>
      <c r="K31" s="3">
        <f>VLOOKUP(B31,[1]SQL!J:Q,3,0)</f>
        <v>0</v>
      </c>
      <c r="L31" s="3">
        <f>VLOOKUP(B31,[1]SQL!J:Q,4,0)</f>
        <v>147</v>
      </c>
      <c r="M31" s="3">
        <f>VLOOKUP(B31,[1]SQL!J:Q,5,0)</f>
        <v>7301</v>
      </c>
      <c r="N31" s="3">
        <f>VLOOKUP(B31,[1]SQL!J:Q,6,0)</f>
        <v>5565</v>
      </c>
      <c r="O31" s="3">
        <f>VLOOKUP(B31,[1]SQL!J:Q,7,0)</f>
        <v>0</v>
      </c>
      <c r="P31" s="3">
        <f>VLOOKUP(B31,[1]SQL!J:Q,8,0)</f>
        <v>5</v>
      </c>
    </row>
    <row r="32" spans="1:16" ht="39" x14ac:dyDescent="0.3">
      <c r="A32" s="4" t="s">
        <v>125</v>
      </c>
      <c r="B32" s="4">
        <v>205076</v>
      </c>
      <c r="C32" s="4" t="s">
        <v>126</v>
      </c>
      <c r="D32" s="4" t="s">
        <v>127</v>
      </c>
      <c r="E32" s="4" t="s">
        <v>128</v>
      </c>
      <c r="F32" s="4" t="s">
        <v>17</v>
      </c>
      <c r="G32" s="4" t="s">
        <v>129</v>
      </c>
      <c r="H32" s="4" t="s">
        <v>81</v>
      </c>
      <c r="I32" s="4" t="s">
        <v>14</v>
      </c>
      <c r="J32" s="3">
        <f>VLOOKUP(B32,[1]SQL!J:Q,2,0)</f>
        <v>4</v>
      </c>
      <c r="K32" s="3">
        <f>VLOOKUP(B32,[1]SQL!J:Q,3,0)</f>
        <v>0</v>
      </c>
      <c r="L32" s="3">
        <f>VLOOKUP(B32,[1]SQL!J:Q,4,0)</f>
        <v>8</v>
      </c>
      <c r="M32" s="3">
        <f>VLOOKUP(B32,[1]SQL!J:Q,5,0)</f>
        <v>1354</v>
      </c>
      <c r="N32" s="3">
        <f>VLOOKUP(B32,[1]SQL!J:Q,6,0)</f>
        <v>3716</v>
      </c>
      <c r="O32" s="3">
        <f>VLOOKUP(B32,[1]SQL!J:Q,7,0)</f>
        <v>0</v>
      </c>
      <c r="P32" s="3">
        <f>VLOOKUP(B32,[1]SQL!J:Q,8,0)</f>
        <v>2</v>
      </c>
    </row>
    <row r="33" spans="1:16" ht="65" x14ac:dyDescent="0.3">
      <c r="A33" s="4" t="s">
        <v>19</v>
      </c>
      <c r="B33" s="4">
        <v>1284259</v>
      </c>
      <c r="C33" s="4">
        <v>20241021157248</v>
      </c>
      <c r="D33" s="4" t="s">
        <v>130</v>
      </c>
      <c r="E33" s="4" t="s">
        <v>131</v>
      </c>
      <c r="F33" s="4" t="s">
        <v>17</v>
      </c>
      <c r="G33" s="4" t="s">
        <v>132</v>
      </c>
      <c r="H33" s="4" t="s">
        <v>81</v>
      </c>
      <c r="I33" s="4" t="s">
        <v>14</v>
      </c>
      <c r="J33" s="3">
        <f>VLOOKUP(B33,[1]SQL!J:Q,2,0)</f>
        <v>0</v>
      </c>
      <c r="K33" s="3">
        <f>VLOOKUP(B33,[1]SQL!J:Q,3,0)</f>
        <v>2</v>
      </c>
      <c r="L33" s="3">
        <f>VLOOKUP(B33,[1]SQL!J:Q,4,0)</f>
        <v>1</v>
      </c>
      <c r="M33" s="3">
        <f>VLOOKUP(B33,[1]SQL!J:Q,5,0)</f>
        <v>46</v>
      </c>
      <c r="N33" s="3">
        <f>VLOOKUP(B33,[1]SQL!J:Q,6,0)</f>
        <v>51</v>
      </c>
      <c r="O33" s="3">
        <f>VLOOKUP(B33,[1]SQL!J:Q,7,0)</f>
        <v>0</v>
      </c>
      <c r="P33" s="3">
        <f>VLOOKUP(B33,[1]SQL!J:Q,8,0)</f>
        <v>1</v>
      </c>
    </row>
    <row r="34" spans="1:16" ht="39" x14ac:dyDescent="0.3">
      <c r="A34" s="4" t="s">
        <v>20</v>
      </c>
      <c r="B34" s="4">
        <v>418163</v>
      </c>
      <c r="C34" s="4">
        <v>20190819880011</v>
      </c>
      <c r="D34" s="4" t="s">
        <v>133</v>
      </c>
      <c r="E34" s="4" t="s">
        <v>134</v>
      </c>
      <c r="F34" s="4" t="s">
        <v>17</v>
      </c>
      <c r="G34" s="4" t="s">
        <v>135</v>
      </c>
      <c r="H34" s="4" t="s">
        <v>81</v>
      </c>
      <c r="I34" s="4" t="s">
        <v>14</v>
      </c>
      <c r="J34" s="3">
        <f>VLOOKUP(B34,[1]SQL!J:Q,2,0)</f>
        <v>39</v>
      </c>
      <c r="K34" s="3">
        <f>VLOOKUP(B34,[1]SQL!J:Q,3,0)</f>
        <v>5</v>
      </c>
      <c r="L34" s="3">
        <f>VLOOKUP(B34,[1]SQL!J:Q,4,0)</f>
        <v>20</v>
      </c>
      <c r="M34" s="3">
        <f>VLOOKUP(B34,[1]SQL!J:Q,5,0)</f>
        <v>1813</v>
      </c>
      <c r="N34" s="3">
        <f>VLOOKUP(B34,[1]SQL!J:Q,6,0)</f>
        <v>1795</v>
      </c>
      <c r="O34" s="3">
        <f>VLOOKUP(B34,[1]SQL!J:Q,7,0)</f>
        <v>0</v>
      </c>
      <c r="P34" s="3">
        <f>VLOOKUP(B34,[1]SQL!J:Q,8,0)</f>
        <v>3</v>
      </c>
    </row>
    <row r="35" spans="1:16" ht="39" x14ac:dyDescent="0.3">
      <c r="A35" s="2" t="s">
        <v>23</v>
      </c>
      <c r="B35" s="2">
        <v>374938</v>
      </c>
      <c r="C35" s="2">
        <v>20180828205506</v>
      </c>
      <c r="D35" s="2" t="s">
        <v>136</v>
      </c>
      <c r="E35" s="2" t="s">
        <v>137</v>
      </c>
      <c r="F35" s="2" t="s">
        <v>17</v>
      </c>
      <c r="G35" s="2" t="s">
        <v>138</v>
      </c>
      <c r="H35" s="2" t="s">
        <v>81</v>
      </c>
      <c r="I35" s="2" t="s">
        <v>14</v>
      </c>
      <c r="J35" s="2">
        <f>VLOOKUP(B35,[1]SQL!J:Q,2,0)</f>
        <v>0</v>
      </c>
      <c r="K35" s="2">
        <f>VLOOKUP(B35,[1]SQL!J:Q,3,0)</f>
        <v>0</v>
      </c>
      <c r="L35" s="2">
        <f>VLOOKUP(B35,[1]SQL!J:Q,4,0)</f>
        <v>0</v>
      </c>
      <c r="M35" s="2">
        <f>VLOOKUP(B35,[1]SQL!J:Q,5,0)</f>
        <v>1543</v>
      </c>
      <c r="N35" s="2">
        <f>VLOOKUP(B35,[1]SQL!J:Q,6,0)</f>
        <v>1837</v>
      </c>
      <c r="O35" s="2">
        <f>VLOOKUP(B35,[1]SQL!J:Q,7,0)</f>
        <v>0</v>
      </c>
      <c r="P35" s="2">
        <f>VLOOKUP(B35,[1]SQL!J:Q,8,0)</f>
        <v>1</v>
      </c>
    </row>
    <row r="36" spans="1:16" ht="39" x14ac:dyDescent="0.3">
      <c r="A36" s="2" t="s">
        <v>26</v>
      </c>
      <c r="B36" s="2">
        <v>239354</v>
      </c>
      <c r="C36" s="2" t="s">
        <v>139</v>
      </c>
      <c r="D36" s="2" t="s">
        <v>139</v>
      </c>
      <c r="E36" s="2" t="s">
        <v>140</v>
      </c>
      <c r="F36" s="2" t="s">
        <v>17</v>
      </c>
      <c r="G36" s="2" t="s">
        <v>141</v>
      </c>
      <c r="H36" s="2" t="s">
        <v>30</v>
      </c>
      <c r="I36" s="2" t="s">
        <v>14</v>
      </c>
      <c r="J36" s="2">
        <f>VLOOKUP(B36,[1]SQL!J:Q,2,0)</f>
        <v>0</v>
      </c>
      <c r="K36" s="2">
        <f>VLOOKUP(B36,[1]SQL!J:Q,3,0)</f>
        <v>0</v>
      </c>
      <c r="L36" s="2">
        <f>VLOOKUP(B36,[1]SQL!J:Q,4,0)</f>
        <v>39</v>
      </c>
      <c r="M36" s="2">
        <f>VLOOKUP(B36,[1]SQL!J:Q,5,0)</f>
        <v>1942</v>
      </c>
      <c r="N36" s="2">
        <f>VLOOKUP(B36,[1]SQL!J:Q,6,0)</f>
        <v>2034</v>
      </c>
      <c r="O36" s="2">
        <f>VLOOKUP(B36,[1]SQL!J:Q,7,0)</f>
        <v>1</v>
      </c>
      <c r="P36" s="2">
        <f>VLOOKUP(B36,[1]SQL!J:Q,8,0)</f>
        <v>1</v>
      </c>
    </row>
    <row r="37" spans="1:16" ht="39" x14ac:dyDescent="0.3">
      <c r="A37" s="2" t="s">
        <v>34</v>
      </c>
      <c r="B37" s="2">
        <v>146289</v>
      </c>
      <c r="C37" s="2" t="s">
        <v>142</v>
      </c>
      <c r="D37" s="2" t="s">
        <v>143</v>
      </c>
      <c r="E37" s="2" t="s">
        <v>144</v>
      </c>
      <c r="F37" s="2" t="s">
        <v>17</v>
      </c>
      <c r="G37" s="2" t="s">
        <v>145</v>
      </c>
      <c r="H37" s="2" t="s">
        <v>30</v>
      </c>
      <c r="I37" s="2" t="s">
        <v>14</v>
      </c>
      <c r="J37" s="2">
        <f>VLOOKUP(B37,[1]SQL!J:Q,2,0)</f>
        <v>4</v>
      </c>
      <c r="K37" s="2">
        <f>VLOOKUP(B37,[1]SQL!J:Q,3,0)</f>
        <v>0</v>
      </c>
      <c r="L37" s="2">
        <f>VLOOKUP(B37,[1]SQL!J:Q,4,0)</f>
        <v>0</v>
      </c>
      <c r="M37" s="2">
        <f>VLOOKUP(B37,[1]SQL!J:Q,5,0)</f>
        <v>1915</v>
      </c>
      <c r="N37" s="2">
        <f>VLOOKUP(B37,[1]SQL!J:Q,6,0)</f>
        <v>2419</v>
      </c>
      <c r="O37" s="2">
        <f>VLOOKUP(B37,[1]SQL!J:Q,7,0)</f>
        <v>1</v>
      </c>
      <c r="P37" s="2">
        <f>VLOOKUP(B37,[1]SQL!J:Q,8,0)</f>
        <v>1</v>
      </c>
    </row>
    <row r="38" spans="1:16" ht="65" x14ac:dyDescent="0.3">
      <c r="A38" s="2" t="s">
        <v>146</v>
      </c>
      <c r="B38" s="2">
        <v>156157</v>
      </c>
      <c r="C38" s="2" t="s">
        <v>147</v>
      </c>
      <c r="D38" s="2" t="s">
        <v>148</v>
      </c>
      <c r="E38" s="2" t="s">
        <v>149</v>
      </c>
      <c r="F38" s="2" t="s">
        <v>17</v>
      </c>
      <c r="G38" s="2" t="s">
        <v>150</v>
      </c>
      <c r="H38" s="2" t="s">
        <v>30</v>
      </c>
      <c r="I38" s="2" t="s">
        <v>14</v>
      </c>
      <c r="J38" s="2">
        <f>VLOOKUP(B38,[1]SQL!J:Q,2,0)</f>
        <v>1</v>
      </c>
      <c r="K38" s="2">
        <f>VLOOKUP(B38,[1]SQL!J:Q,3,0)</f>
        <v>1</v>
      </c>
      <c r="L38" s="2">
        <f>VLOOKUP(B38,[1]SQL!J:Q,4,0)</f>
        <v>4</v>
      </c>
      <c r="M38" s="2">
        <f>VLOOKUP(B38,[1]SQL!J:Q,5,0)</f>
        <v>972</v>
      </c>
      <c r="N38" s="2">
        <f>VLOOKUP(B38,[1]SQL!J:Q,6,0)</f>
        <v>4417</v>
      </c>
      <c r="O38" s="2">
        <f>VLOOKUP(B38,[1]SQL!J:Q,7,0)</f>
        <v>0</v>
      </c>
      <c r="P38" s="2">
        <f>VLOOKUP(B38,[1]SQL!J:Q,8,0)</f>
        <v>1</v>
      </c>
    </row>
    <row r="39" spans="1:16" ht="39" x14ac:dyDescent="0.3">
      <c r="A39" s="2" t="s">
        <v>23</v>
      </c>
      <c r="B39" s="2">
        <v>323464</v>
      </c>
      <c r="C39" s="2">
        <v>20170427617317</v>
      </c>
      <c r="D39" s="2" t="s">
        <v>24</v>
      </c>
      <c r="E39" s="2" t="s">
        <v>25</v>
      </c>
      <c r="F39" s="2" t="s">
        <v>17</v>
      </c>
      <c r="G39" s="2" t="s">
        <v>151</v>
      </c>
      <c r="H39" s="2" t="s">
        <v>30</v>
      </c>
      <c r="I39" s="2" t="s">
        <v>14</v>
      </c>
      <c r="J39" s="2">
        <f>VLOOKUP(B39,[1]SQL!J:Q,2,0)</f>
        <v>0</v>
      </c>
      <c r="K39" s="2">
        <f>VLOOKUP(B39,[1]SQL!J:Q,3,0)</f>
        <v>3</v>
      </c>
      <c r="L39" s="2">
        <f>VLOOKUP(B39,[1]SQL!J:Q,4,0)</f>
        <v>0</v>
      </c>
      <c r="M39" s="2">
        <f>VLOOKUP(B39,[1]SQL!J:Q,5,0)</f>
        <v>325</v>
      </c>
      <c r="N39" s="2">
        <f>VLOOKUP(B39,[1]SQL!J:Q,6,0)</f>
        <v>555</v>
      </c>
      <c r="O39" s="2">
        <f>VLOOKUP(B39,[1]SQL!J:Q,7,0)</f>
        <v>0</v>
      </c>
      <c r="P39" s="2">
        <f>VLOOKUP(B39,[1]SQL!J:Q,8,0)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030A-CF69-4C8E-B33D-CE95ADAD1A14}">
  <dimension ref="A1:P39"/>
  <sheetViews>
    <sheetView topLeftCell="A35" workbookViewId="0">
      <selection activeCell="A2" sqref="A2:XFD39"/>
    </sheetView>
  </sheetViews>
  <sheetFormatPr defaultRowHeight="14" x14ac:dyDescent="0.25"/>
  <sheetData>
    <row r="1" spans="1:16" ht="2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15</v>
      </c>
      <c r="F1" s="1" t="s">
        <v>16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ht="39" x14ac:dyDescent="0.3">
      <c r="A2" s="4" t="s">
        <v>26</v>
      </c>
      <c r="B2" s="4">
        <v>576721</v>
      </c>
      <c r="C2" s="4">
        <v>20211202556412</v>
      </c>
      <c r="D2" s="4" t="s">
        <v>27</v>
      </c>
      <c r="E2" s="4" t="s">
        <v>28</v>
      </c>
      <c r="F2" s="4" t="s">
        <v>17</v>
      </c>
      <c r="G2" s="4" t="s">
        <v>29</v>
      </c>
      <c r="H2" s="4" t="s">
        <v>30</v>
      </c>
      <c r="I2" s="4" t="s">
        <v>14</v>
      </c>
      <c r="J2" s="3">
        <f>VLOOKUP(B2,[1]SQL!J:Q,2,0)</f>
        <v>5</v>
      </c>
      <c r="K2" s="3">
        <f>VLOOKUP(B2,[1]SQL!J:Q,3,0)</f>
        <v>3</v>
      </c>
      <c r="L2" s="3">
        <f>VLOOKUP(B2,[1]SQL!J:Q,4,0)</f>
        <v>793</v>
      </c>
      <c r="M2" s="3">
        <f>VLOOKUP(B2,[1]SQL!J:Q,5,0)</f>
        <v>3460</v>
      </c>
      <c r="N2" s="3">
        <f>VLOOKUP(B2,[1]SQL!J:Q,6,0)</f>
        <v>541</v>
      </c>
      <c r="O2" s="3">
        <f>VLOOKUP(B2,[1]SQL!J:Q,7,0)</f>
        <v>1</v>
      </c>
      <c r="P2" s="3">
        <f>VLOOKUP(B2,[1]SQL!J:Q,8,0)</f>
        <v>5</v>
      </c>
    </row>
    <row r="3" spans="1:16" ht="39" x14ac:dyDescent="0.3">
      <c r="A3" s="4" t="s">
        <v>26</v>
      </c>
      <c r="B3" s="4">
        <v>4109</v>
      </c>
      <c r="C3" s="4" t="s">
        <v>31</v>
      </c>
      <c r="D3" s="4" t="s">
        <v>31</v>
      </c>
      <c r="E3" s="4" t="s">
        <v>32</v>
      </c>
      <c r="F3" s="4" t="s">
        <v>17</v>
      </c>
      <c r="G3" s="4" t="s">
        <v>33</v>
      </c>
      <c r="H3" s="4" t="s">
        <v>30</v>
      </c>
      <c r="I3" s="4" t="s">
        <v>14</v>
      </c>
      <c r="J3" s="3">
        <f>VLOOKUP(B3,[1]SQL!J:Q,2,0)</f>
        <v>3485</v>
      </c>
      <c r="K3" s="3">
        <f>VLOOKUP(B3,[1]SQL!J:Q,3,0)</f>
        <v>0</v>
      </c>
      <c r="L3" s="3">
        <f>VLOOKUP(B3,[1]SQL!J:Q,4,0)</f>
        <v>2823</v>
      </c>
      <c r="M3" s="3">
        <f>VLOOKUP(B3,[1]SQL!J:Q,5,0)</f>
        <v>46805</v>
      </c>
      <c r="N3" s="3">
        <f>VLOOKUP(B3,[1]SQL!J:Q,6,0)</f>
        <v>217624</v>
      </c>
      <c r="O3" s="3">
        <f>VLOOKUP(B3,[1]SQL!J:Q,7,0)</f>
        <v>1</v>
      </c>
      <c r="P3" s="3">
        <f>VLOOKUP(B3,[1]SQL!J:Q,8,0)</f>
        <v>5</v>
      </c>
    </row>
    <row r="4" spans="1:16" ht="39" x14ac:dyDescent="0.3">
      <c r="A4" s="4" t="s">
        <v>34</v>
      </c>
      <c r="B4" s="4">
        <v>537468</v>
      </c>
      <c r="C4" s="4">
        <v>20210825148654</v>
      </c>
      <c r="D4" s="4" t="s">
        <v>35</v>
      </c>
      <c r="E4" s="4" t="s">
        <v>36</v>
      </c>
      <c r="F4" s="4" t="s">
        <v>17</v>
      </c>
      <c r="G4" s="4" t="s">
        <v>37</v>
      </c>
      <c r="H4" s="4" t="s">
        <v>30</v>
      </c>
      <c r="I4" s="4" t="s">
        <v>14</v>
      </c>
      <c r="J4" s="3">
        <f>VLOOKUP(B4,[1]SQL!J:Q,2,0)</f>
        <v>11</v>
      </c>
      <c r="K4" s="3">
        <f>VLOOKUP(B4,[1]SQL!J:Q,3,0)</f>
        <v>0</v>
      </c>
      <c r="L4" s="3">
        <f>VLOOKUP(B4,[1]SQL!J:Q,4,0)</f>
        <v>17</v>
      </c>
      <c r="M4" s="3">
        <f>VLOOKUP(B4,[1]SQL!J:Q,5,0)</f>
        <v>357</v>
      </c>
      <c r="N4" s="3">
        <f>VLOOKUP(B4,[1]SQL!J:Q,6,0)</f>
        <v>1322</v>
      </c>
      <c r="O4" s="3">
        <f>VLOOKUP(B4,[1]SQL!J:Q,7,0)</f>
        <v>0</v>
      </c>
      <c r="P4" s="3">
        <f>VLOOKUP(B4,[1]SQL!J:Q,8,0)</f>
        <v>2</v>
      </c>
    </row>
    <row r="5" spans="1:16" ht="65" x14ac:dyDescent="0.3">
      <c r="A5" s="4" t="s">
        <v>19</v>
      </c>
      <c r="B5" s="4">
        <v>294125</v>
      </c>
      <c r="C5" s="4" t="s">
        <v>38</v>
      </c>
      <c r="D5" s="4" t="s">
        <v>39</v>
      </c>
      <c r="E5" s="4" t="s">
        <v>39</v>
      </c>
      <c r="F5" s="4" t="s">
        <v>17</v>
      </c>
      <c r="G5" s="4" t="s">
        <v>40</v>
      </c>
      <c r="H5" s="4" t="s">
        <v>30</v>
      </c>
      <c r="I5" s="4" t="s">
        <v>14</v>
      </c>
      <c r="J5" s="3">
        <f>VLOOKUP(B5,[1]SQL!J:Q,2,0)</f>
        <v>0</v>
      </c>
      <c r="K5" s="3">
        <f>VLOOKUP(B5,[1]SQL!J:Q,3,0)</f>
        <v>0</v>
      </c>
      <c r="L5" s="3">
        <f>VLOOKUP(B5,[1]SQL!J:Q,4,0)</f>
        <v>0</v>
      </c>
      <c r="M5" s="3">
        <f>VLOOKUP(B5,[1]SQL!J:Q,5,0)</f>
        <v>60</v>
      </c>
      <c r="N5" s="3">
        <f>VLOOKUP(B5,[1]SQL!J:Q,6,0)</f>
        <v>60</v>
      </c>
      <c r="O5" s="3">
        <f>VLOOKUP(B5,[1]SQL!J:Q,7,0)</f>
        <v>1</v>
      </c>
      <c r="P5" s="3">
        <f>VLOOKUP(B5,[1]SQL!J:Q,8,0)</f>
        <v>1</v>
      </c>
    </row>
    <row r="6" spans="1:16" ht="91" x14ac:dyDescent="0.3">
      <c r="A6" s="4" t="s">
        <v>41</v>
      </c>
      <c r="B6" s="4">
        <v>218146</v>
      </c>
      <c r="C6" s="4" t="s">
        <v>42</v>
      </c>
      <c r="D6" s="4" t="s">
        <v>43</v>
      </c>
      <c r="E6" s="4" t="s">
        <v>44</v>
      </c>
      <c r="F6" s="4" t="s">
        <v>17</v>
      </c>
      <c r="G6" s="4" t="s">
        <v>45</v>
      </c>
      <c r="H6" s="4" t="s">
        <v>30</v>
      </c>
      <c r="I6" s="4" t="s">
        <v>14</v>
      </c>
      <c r="J6" s="3">
        <f>VLOOKUP(B6,[1]SQL!J:Q,2,0)</f>
        <v>9</v>
      </c>
      <c r="K6" s="3">
        <f>VLOOKUP(B6,[1]SQL!J:Q,3,0)</f>
        <v>1</v>
      </c>
      <c r="L6" s="3">
        <f>VLOOKUP(B6,[1]SQL!J:Q,4,0)</f>
        <v>1</v>
      </c>
      <c r="M6" s="3">
        <f>VLOOKUP(B6,[1]SQL!J:Q,5,0)</f>
        <v>313</v>
      </c>
      <c r="N6" s="3">
        <f>VLOOKUP(B6,[1]SQL!J:Q,6,0)</f>
        <v>811</v>
      </c>
      <c r="O6" s="3">
        <f>VLOOKUP(B6,[1]SQL!J:Q,7,0)</f>
        <v>0</v>
      </c>
      <c r="P6" s="3">
        <f>VLOOKUP(B6,[1]SQL!J:Q,8,0)</f>
        <v>2</v>
      </c>
    </row>
    <row r="7" spans="1:16" ht="39" x14ac:dyDescent="0.3">
      <c r="A7" s="4" t="s">
        <v>46</v>
      </c>
      <c r="B7" s="4">
        <v>766292</v>
      </c>
      <c r="C7" s="4">
        <v>20221130556180</v>
      </c>
      <c r="D7" s="4" t="s">
        <v>47</v>
      </c>
      <c r="E7" s="4" t="s">
        <v>48</v>
      </c>
      <c r="F7" s="4" t="s">
        <v>17</v>
      </c>
      <c r="G7" s="4" t="s">
        <v>49</v>
      </c>
      <c r="H7" s="4" t="s">
        <v>30</v>
      </c>
      <c r="I7" s="4" t="s">
        <v>14</v>
      </c>
      <c r="J7" s="3">
        <f>VLOOKUP(B7,[1]SQL!J:Q,2,0)</f>
        <v>5</v>
      </c>
      <c r="K7" s="3">
        <f>VLOOKUP(B7,[1]SQL!J:Q,3,0)</f>
        <v>5</v>
      </c>
      <c r="L7" s="3">
        <f>VLOOKUP(B7,[1]SQL!J:Q,4,0)</f>
        <v>4</v>
      </c>
      <c r="M7" s="3">
        <f>VLOOKUP(B7,[1]SQL!J:Q,5,0)</f>
        <v>57</v>
      </c>
      <c r="N7" s="3">
        <f>VLOOKUP(B7,[1]SQL!J:Q,6,0)</f>
        <v>79</v>
      </c>
      <c r="O7" s="3">
        <f>VLOOKUP(B7,[1]SQL!J:Q,7,0)</f>
        <v>1</v>
      </c>
      <c r="P7" s="3">
        <f>VLOOKUP(B7,[1]SQL!J:Q,8,0)</f>
        <v>2</v>
      </c>
    </row>
    <row r="8" spans="1:16" ht="39" x14ac:dyDescent="0.3">
      <c r="A8" s="4" t="s">
        <v>26</v>
      </c>
      <c r="B8" s="4">
        <v>135850</v>
      </c>
      <c r="C8" s="4" t="s">
        <v>50</v>
      </c>
      <c r="D8" s="4" t="s">
        <v>51</v>
      </c>
      <c r="E8" s="4" t="s">
        <v>52</v>
      </c>
      <c r="F8" s="4" t="s">
        <v>17</v>
      </c>
      <c r="G8" s="4" t="s">
        <v>53</v>
      </c>
      <c r="H8" s="4" t="s">
        <v>30</v>
      </c>
      <c r="I8" s="4" t="s">
        <v>14</v>
      </c>
      <c r="J8" s="3">
        <f>VLOOKUP(B8,[1]SQL!J:Q,2,0)</f>
        <v>46</v>
      </c>
      <c r="K8" s="3">
        <f>VLOOKUP(B8,[1]SQL!J:Q,3,0)</f>
        <v>1</v>
      </c>
      <c r="L8" s="3">
        <f>VLOOKUP(B8,[1]SQL!J:Q,4,0)</f>
        <v>66</v>
      </c>
      <c r="M8" s="3">
        <f>VLOOKUP(B8,[1]SQL!J:Q,5,0)</f>
        <v>6412</v>
      </c>
      <c r="N8" s="3">
        <f>VLOOKUP(B8,[1]SQL!J:Q,6,0)</f>
        <v>10707</v>
      </c>
      <c r="O8" s="3">
        <f>VLOOKUP(B8,[1]SQL!J:Q,7,0)</f>
        <v>1</v>
      </c>
      <c r="P8" s="3">
        <f>VLOOKUP(B8,[1]SQL!J:Q,8,0)</f>
        <v>3</v>
      </c>
    </row>
    <row r="9" spans="1:16" ht="65" x14ac:dyDescent="0.3">
      <c r="A9" s="4" t="s">
        <v>19</v>
      </c>
      <c r="B9" s="4">
        <v>339979</v>
      </c>
      <c r="C9" s="4" t="s">
        <v>54</v>
      </c>
      <c r="D9" s="4" t="s">
        <v>55</v>
      </c>
      <c r="E9" s="4" t="s">
        <v>56</v>
      </c>
      <c r="F9" s="4" t="s">
        <v>17</v>
      </c>
      <c r="G9" s="4" t="s">
        <v>57</v>
      </c>
      <c r="H9" s="4" t="s">
        <v>30</v>
      </c>
      <c r="I9" s="4" t="s">
        <v>14</v>
      </c>
      <c r="J9" s="3">
        <f>VLOOKUP(B9,[1]SQL!J:Q,2,0)</f>
        <v>0</v>
      </c>
      <c r="K9" s="3">
        <f>VLOOKUP(B9,[1]SQL!J:Q,3,0)</f>
        <v>0</v>
      </c>
      <c r="L9" s="3">
        <f>VLOOKUP(B9,[1]SQL!J:Q,4,0)</f>
        <v>0</v>
      </c>
      <c r="M9" s="3">
        <f>VLOOKUP(B9,[1]SQL!J:Q,5,0)</f>
        <v>109</v>
      </c>
      <c r="N9" s="3">
        <f>VLOOKUP(B9,[1]SQL!J:Q,6,0)</f>
        <v>120</v>
      </c>
      <c r="O9" s="3">
        <f>VLOOKUP(B9,[1]SQL!J:Q,7,0)</f>
        <v>1</v>
      </c>
      <c r="P9" s="3">
        <f>VLOOKUP(B9,[1]SQL!J:Q,8,0)</f>
        <v>1</v>
      </c>
    </row>
    <row r="10" spans="1:16" ht="39" x14ac:dyDescent="0.3">
      <c r="A10" s="4" t="s">
        <v>34</v>
      </c>
      <c r="B10" s="4">
        <v>88641</v>
      </c>
      <c r="C10" s="4" t="s">
        <v>58</v>
      </c>
      <c r="D10" s="4" t="s">
        <v>59</v>
      </c>
      <c r="E10" s="4" t="s">
        <v>58</v>
      </c>
      <c r="F10" s="4" t="s">
        <v>17</v>
      </c>
      <c r="G10" s="4" t="s">
        <v>60</v>
      </c>
      <c r="H10" s="4" t="s">
        <v>30</v>
      </c>
      <c r="I10" s="4" t="s">
        <v>14</v>
      </c>
      <c r="J10" s="3">
        <f>VLOOKUP(B10,[1]SQL!J:Q,2,0)</f>
        <v>6</v>
      </c>
      <c r="K10" s="3">
        <f>VLOOKUP(B10,[1]SQL!J:Q,3,0)</f>
        <v>2</v>
      </c>
      <c r="L10" s="3">
        <f>VLOOKUP(B10,[1]SQL!J:Q,4,0)</f>
        <v>12</v>
      </c>
      <c r="M10" s="3">
        <f>VLOOKUP(B10,[1]SQL!J:Q,5,0)</f>
        <v>733</v>
      </c>
      <c r="N10" s="3">
        <f>VLOOKUP(B10,[1]SQL!J:Q,6,0)</f>
        <v>4623</v>
      </c>
      <c r="O10" s="3">
        <f>VLOOKUP(B10,[1]SQL!J:Q,7,0)</f>
        <v>0</v>
      </c>
      <c r="P10" s="3">
        <f>VLOOKUP(B10,[1]SQL!J:Q,8,0)</f>
        <v>2</v>
      </c>
    </row>
    <row r="11" spans="1:16" ht="39" x14ac:dyDescent="0.3">
      <c r="A11" s="4" t="s">
        <v>61</v>
      </c>
      <c r="B11" s="4">
        <v>92427</v>
      </c>
      <c r="C11" s="4" t="s">
        <v>62</v>
      </c>
      <c r="D11" s="4" t="s">
        <v>63</v>
      </c>
      <c r="E11" s="4" t="s">
        <v>64</v>
      </c>
      <c r="F11" s="4" t="s">
        <v>17</v>
      </c>
      <c r="G11" s="4" t="s">
        <v>65</v>
      </c>
      <c r="H11" s="4" t="s">
        <v>30</v>
      </c>
      <c r="I11" s="4" t="s">
        <v>14</v>
      </c>
      <c r="J11" s="3">
        <f>VLOOKUP(B11,[1]SQL!J:Q,2,0)</f>
        <v>284</v>
      </c>
      <c r="K11" s="3">
        <f>VLOOKUP(B11,[1]SQL!J:Q,3,0)</f>
        <v>56</v>
      </c>
      <c r="L11" s="3">
        <f>VLOOKUP(B11,[1]SQL!J:Q,4,0)</f>
        <v>156</v>
      </c>
      <c r="M11" s="3">
        <f>VLOOKUP(B11,[1]SQL!J:Q,5,0)</f>
        <v>2030</v>
      </c>
      <c r="N11" s="3">
        <f>VLOOKUP(B11,[1]SQL!J:Q,6,0)</f>
        <v>37002</v>
      </c>
      <c r="O11" s="3">
        <f>VLOOKUP(B11,[1]SQL!J:Q,7,0)</f>
        <v>0</v>
      </c>
      <c r="P11" s="3">
        <f>VLOOKUP(B11,[1]SQL!J:Q,8,0)</f>
        <v>5</v>
      </c>
    </row>
    <row r="12" spans="1:16" ht="52" x14ac:dyDescent="0.3">
      <c r="A12" s="4" t="s">
        <v>66</v>
      </c>
      <c r="B12" s="4">
        <v>231105</v>
      </c>
      <c r="C12" s="4" t="s">
        <v>67</v>
      </c>
      <c r="D12" s="4" t="s">
        <v>68</v>
      </c>
      <c r="E12" s="4" t="s">
        <v>69</v>
      </c>
      <c r="F12" s="4" t="s">
        <v>17</v>
      </c>
      <c r="G12" s="4" t="s">
        <v>70</v>
      </c>
      <c r="H12" s="4" t="s">
        <v>30</v>
      </c>
      <c r="I12" s="4" t="s">
        <v>14</v>
      </c>
      <c r="J12" s="3">
        <f>VLOOKUP(B12,[1]SQL!J:Q,2,0)</f>
        <v>587</v>
      </c>
      <c r="K12" s="3">
        <f>VLOOKUP(B12,[1]SQL!J:Q,3,0)</f>
        <v>0</v>
      </c>
      <c r="L12" s="3">
        <f>VLOOKUP(B12,[1]SQL!J:Q,4,0)</f>
        <v>94</v>
      </c>
      <c r="M12" s="3">
        <f>VLOOKUP(B12,[1]SQL!J:Q,5,0)</f>
        <v>4270</v>
      </c>
      <c r="N12" s="3">
        <f>VLOOKUP(B12,[1]SQL!J:Q,6,0)</f>
        <v>102773</v>
      </c>
      <c r="O12" s="3">
        <f>VLOOKUP(B12,[1]SQL!J:Q,7,0)</f>
        <v>0</v>
      </c>
      <c r="P12" s="3">
        <f>VLOOKUP(B12,[1]SQL!J:Q,8,0)</f>
        <v>5</v>
      </c>
    </row>
    <row r="13" spans="1:16" ht="39" x14ac:dyDescent="0.3">
      <c r="A13" s="4" t="s">
        <v>46</v>
      </c>
      <c r="B13" s="4">
        <v>440</v>
      </c>
      <c r="C13" s="4" t="s">
        <v>21</v>
      </c>
      <c r="D13" s="4" t="s">
        <v>21</v>
      </c>
      <c r="E13" s="4" t="s">
        <v>22</v>
      </c>
      <c r="F13" s="4" t="s">
        <v>17</v>
      </c>
      <c r="G13" s="4" t="s">
        <v>71</v>
      </c>
      <c r="H13" s="4" t="s">
        <v>30</v>
      </c>
      <c r="I13" s="4" t="s">
        <v>14</v>
      </c>
      <c r="J13" s="3">
        <f>VLOOKUP(B13,[1]SQL!J:Q,2,0)</f>
        <v>408</v>
      </c>
      <c r="K13" s="3">
        <f>VLOOKUP(B13,[1]SQL!J:Q,3,0)</f>
        <v>1</v>
      </c>
      <c r="L13" s="3">
        <f>VLOOKUP(B13,[1]SQL!J:Q,4,0)</f>
        <v>620</v>
      </c>
      <c r="M13" s="3">
        <f>VLOOKUP(B13,[1]SQL!J:Q,5,0)</f>
        <v>22846</v>
      </c>
      <c r="N13" s="3">
        <f>VLOOKUP(B13,[1]SQL!J:Q,6,0)</f>
        <v>24788</v>
      </c>
      <c r="O13" s="3">
        <f>VLOOKUP(B13,[1]SQL!J:Q,7,0)</f>
        <v>1</v>
      </c>
      <c r="P13" s="3">
        <f>VLOOKUP(B13,[1]SQL!J:Q,8,0)</f>
        <v>5</v>
      </c>
    </row>
    <row r="14" spans="1:16" ht="39" x14ac:dyDescent="0.3">
      <c r="A14" s="4" t="s">
        <v>46</v>
      </c>
      <c r="B14" s="4">
        <v>440</v>
      </c>
      <c r="C14" s="4" t="s">
        <v>21</v>
      </c>
      <c r="D14" s="4" t="s">
        <v>21</v>
      </c>
      <c r="E14" s="4" t="s">
        <v>22</v>
      </c>
      <c r="F14" s="4" t="s">
        <v>17</v>
      </c>
      <c r="G14" s="4" t="s">
        <v>72</v>
      </c>
      <c r="H14" s="4" t="s">
        <v>30</v>
      </c>
      <c r="I14" s="4" t="s">
        <v>14</v>
      </c>
      <c r="J14" s="3">
        <f>VLOOKUP(B14,[1]SQL!J:Q,2,0)</f>
        <v>408</v>
      </c>
      <c r="K14" s="3">
        <f>VLOOKUP(B14,[1]SQL!J:Q,3,0)</f>
        <v>1</v>
      </c>
      <c r="L14" s="3">
        <f>VLOOKUP(B14,[1]SQL!J:Q,4,0)</f>
        <v>620</v>
      </c>
      <c r="M14" s="3">
        <f>VLOOKUP(B14,[1]SQL!J:Q,5,0)</f>
        <v>22846</v>
      </c>
      <c r="N14" s="3">
        <f>VLOOKUP(B14,[1]SQL!J:Q,6,0)</f>
        <v>24788</v>
      </c>
      <c r="O14" s="3">
        <f>VLOOKUP(B14,[1]SQL!J:Q,7,0)</f>
        <v>1</v>
      </c>
      <c r="P14" s="3">
        <f>VLOOKUP(B14,[1]SQL!J:Q,8,0)</f>
        <v>5</v>
      </c>
    </row>
    <row r="15" spans="1:16" ht="39" x14ac:dyDescent="0.3">
      <c r="A15" s="4" t="s">
        <v>46</v>
      </c>
      <c r="B15" s="4">
        <v>440</v>
      </c>
      <c r="C15" s="4" t="s">
        <v>21</v>
      </c>
      <c r="D15" s="4" t="s">
        <v>21</v>
      </c>
      <c r="E15" s="4" t="s">
        <v>22</v>
      </c>
      <c r="F15" s="4" t="s">
        <v>17</v>
      </c>
      <c r="G15" s="4" t="s">
        <v>73</v>
      </c>
      <c r="H15" s="4" t="s">
        <v>30</v>
      </c>
      <c r="I15" s="4" t="s">
        <v>14</v>
      </c>
      <c r="J15" s="3">
        <f>VLOOKUP(B15,[1]SQL!J:Q,2,0)</f>
        <v>408</v>
      </c>
      <c r="K15" s="3">
        <f>VLOOKUP(B15,[1]SQL!J:Q,3,0)</f>
        <v>1</v>
      </c>
      <c r="L15" s="3">
        <f>VLOOKUP(B15,[1]SQL!J:Q,4,0)</f>
        <v>620</v>
      </c>
      <c r="M15" s="3">
        <f>VLOOKUP(B15,[1]SQL!J:Q,5,0)</f>
        <v>22846</v>
      </c>
      <c r="N15" s="3">
        <f>VLOOKUP(B15,[1]SQL!J:Q,6,0)</f>
        <v>24788</v>
      </c>
      <c r="O15" s="3">
        <f>VLOOKUP(B15,[1]SQL!J:Q,7,0)</f>
        <v>1</v>
      </c>
      <c r="P15" s="3">
        <f>VLOOKUP(B15,[1]SQL!J:Q,8,0)</f>
        <v>5</v>
      </c>
    </row>
    <row r="16" spans="1:16" ht="39" x14ac:dyDescent="0.3">
      <c r="A16" s="4" t="s">
        <v>23</v>
      </c>
      <c r="B16" s="4">
        <v>440</v>
      </c>
      <c r="C16" s="4" t="s">
        <v>21</v>
      </c>
      <c r="D16" s="4" t="s">
        <v>21</v>
      </c>
      <c r="E16" s="4" t="s">
        <v>22</v>
      </c>
      <c r="F16" s="4" t="s">
        <v>17</v>
      </c>
      <c r="G16" s="4" t="s">
        <v>74</v>
      </c>
      <c r="H16" s="4" t="s">
        <v>30</v>
      </c>
      <c r="I16" s="4" t="s">
        <v>14</v>
      </c>
      <c r="J16" s="3">
        <f>VLOOKUP(B16,[1]SQL!J:Q,2,0)</f>
        <v>408</v>
      </c>
      <c r="K16" s="3">
        <f>VLOOKUP(B16,[1]SQL!J:Q,3,0)</f>
        <v>1</v>
      </c>
      <c r="L16" s="3">
        <f>VLOOKUP(B16,[1]SQL!J:Q,4,0)</f>
        <v>620</v>
      </c>
      <c r="M16" s="3">
        <f>VLOOKUP(B16,[1]SQL!J:Q,5,0)</f>
        <v>22846</v>
      </c>
      <c r="N16" s="3">
        <f>VLOOKUP(B16,[1]SQL!J:Q,6,0)</f>
        <v>24788</v>
      </c>
      <c r="O16" s="3">
        <f>VLOOKUP(B16,[1]SQL!J:Q,7,0)</f>
        <v>1</v>
      </c>
      <c r="P16" s="3">
        <f>VLOOKUP(B16,[1]SQL!J:Q,8,0)</f>
        <v>5</v>
      </c>
    </row>
    <row r="17" spans="1:16" ht="39" x14ac:dyDescent="0.3">
      <c r="A17" s="4" t="s">
        <v>26</v>
      </c>
      <c r="B17" s="4">
        <v>440</v>
      </c>
      <c r="C17" s="4" t="s">
        <v>21</v>
      </c>
      <c r="D17" s="4" t="s">
        <v>21</v>
      </c>
      <c r="E17" s="4" t="s">
        <v>22</v>
      </c>
      <c r="F17" s="4" t="s">
        <v>17</v>
      </c>
      <c r="G17" s="4" t="s">
        <v>75</v>
      </c>
      <c r="H17" s="4" t="s">
        <v>30</v>
      </c>
      <c r="I17" s="4" t="s">
        <v>14</v>
      </c>
      <c r="J17" s="3">
        <f>VLOOKUP(B17,[1]SQL!J:Q,2,0)</f>
        <v>408</v>
      </c>
      <c r="K17" s="3">
        <f>VLOOKUP(B17,[1]SQL!J:Q,3,0)</f>
        <v>1</v>
      </c>
      <c r="L17" s="3">
        <f>VLOOKUP(B17,[1]SQL!J:Q,4,0)</f>
        <v>620</v>
      </c>
      <c r="M17" s="3">
        <f>VLOOKUP(B17,[1]SQL!J:Q,5,0)</f>
        <v>22846</v>
      </c>
      <c r="N17" s="3">
        <f>VLOOKUP(B17,[1]SQL!J:Q,6,0)</f>
        <v>24788</v>
      </c>
      <c r="O17" s="3">
        <f>VLOOKUP(B17,[1]SQL!J:Q,7,0)</f>
        <v>1</v>
      </c>
      <c r="P17" s="3">
        <f>VLOOKUP(B17,[1]SQL!J:Q,8,0)</f>
        <v>5</v>
      </c>
    </row>
    <row r="18" spans="1:16" ht="65" x14ac:dyDescent="0.3">
      <c r="A18" s="4" t="s">
        <v>76</v>
      </c>
      <c r="B18" s="4">
        <v>472479</v>
      </c>
      <c r="C18" s="4" t="s">
        <v>77</v>
      </c>
      <c r="D18" s="4" t="s">
        <v>78</v>
      </c>
      <c r="E18" s="4" t="s">
        <v>79</v>
      </c>
      <c r="F18" s="4" t="s">
        <v>17</v>
      </c>
      <c r="G18" s="4" t="s">
        <v>80</v>
      </c>
      <c r="H18" s="4" t="s">
        <v>81</v>
      </c>
      <c r="I18" s="4" t="s">
        <v>14</v>
      </c>
      <c r="J18" s="3">
        <f>VLOOKUP(B18,[1]SQL!J:Q,2,0)</f>
        <v>0</v>
      </c>
      <c r="K18" s="3">
        <f>VLOOKUP(B18,[1]SQL!J:Q,3,0)</f>
        <v>1</v>
      </c>
      <c r="L18" s="3">
        <f>VLOOKUP(B18,[1]SQL!J:Q,4,0)</f>
        <v>6</v>
      </c>
      <c r="M18" s="3">
        <f>VLOOKUP(B18,[1]SQL!J:Q,5,0)</f>
        <v>104</v>
      </c>
      <c r="N18" s="3">
        <f>VLOOKUP(B18,[1]SQL!J:Q,6,0)</f>
        <v>111</v>
      </c>
      <c r="O18" s="3">
        <f>VLOOKUP(B18,[1]SQL!J:Q,7,0)</f>
        <v>1</v>
      </c>
      <c r="P18" s="3">
        <f>VLOOKUP(B18,[1]SQL!J:Q,8,0)</f>
        <v>2</v>
      </c>
    </row>
    <row r="19" spans="1:16" ht="39" x14ac:dyDescent="0.3">
      <c r="A19" s="4" t="s">
        <v>82</v>
      </c>
      <c r="B19" s="4">
        <v>86608</v>
      </c>
      <c r="C19" s="4" t="s">
        <v>83</v>
      </c>
      <c r="D19" s="4" t="s">
        <v>84</v>
      </c>
      <c r="E19" s="4" t="s">
        <v>85</v>
      </c>
      <c r="F19" s="4" t="s">
        <v>17</v>
      </c>
      <c r="G19" s="4" t="s">
        <v>86</v>
      </c>
      <c r="H19" s="4" t="s">
        <v>81</v>
      </c>
      <c r="I19" s="4" t="s">
        <v>14</v>
      </c>
      <c r="J19" s="3">
        <f>VLOOKUP(B19,[1]SQL!J:Q,2,0)</f>
        <v>365</v>
      </c>
      <c r="K19" s="3">
        <f>VLOOKUP(B19,[1]SQL!J:Q,3,0)</f>
        <v>0</v>
      </c>
      <c r="L19" s="3">
        <f>VLOOKUP(B19,[1]SQL!J:Q,4,0)</f>
        <v>3334</v>
      </c>
      <c r="M19" s="3">
        <f>VLOOKUP(B19,[1]SQL!J:Q,5,0)</f>
        <v>73069</v>
      </c>
      <c r="N19" s="3">
        <f>VLOOKUP(B19,[1]SQL!J:Q,6,0)</f>
        <v>217969</v>
      </c>
      <c r="O19" s="3">
        <f>VLOOKUP(B19,[1]SQL!J:Q,7,0)</f>
        <v>1</v>
      </c>
      <c r="P19" s="3">
        <f>VLOOKUP(B19,[1]SQL!J:Q,8,0)</f>
        <v>5</v>
      </c>
    </row>
    <row r="20" spans="1:16" ht="39" x14ac:dyDescent="0.3">
      <c r="A20" s="4" t="s">
        <v>61</v>
      </c>
      <c r="B20" s="4">
        <v>17603</v>
      </c>
      <c r="C20" s="4" t="s">
        <v>87</v>
      </c>
      <c r="D20" s="4" t="s">
        <v>88</v>
      </c>
      <c r="E20" s="4" t="s">
        <v>89</v>
      </c>
      <c r="F20" s="4" t="s">
        <v>17</v>
      </c>
      <c r="G20" s="4" t="s">
        <v>90</v>
      </c>
      <c r="H20" s="4" t="s">
        <v>81</v>
      </c>
      <c r="I20" s="4" t="s">
        <v>14</v>
      </c>
      <c r="J20" s="3">
        <f>VLOOKUP(B20,[1]SQL!J:Q,2,0)</f>
        <v>26</v>
      </c>
      <c r="K20" s="3">
        <f>VLOOKUP(B20,[1]SQL!J:Q,3,0)</f>
        <v>0</v>
      </c>
      <c r="L20" s="3">
        <f>VLOOKUP(B20,[1]SQL!J:Q,4,0)</f>
        <v>1073</v>
      </c>
      <c r="M20" s="3">
        <f>VLOOKUP(B20,[1]SQL!J:Q,5,0)</f>
        <v>58458</v>
      </c>
      <c r="N20" s="3">
        <f>VLOOKUP(B20,[1]SQL!J:Q,6,0)</f>
        <v>10268</v>
      </c>
      <c r="O20" s="3">
        <f>VLOOKUP(B20,[1]SQL!J:Q,7,0)</f>
        <v>0</v>
      </c>
      <c r="P20" s="3">
        <f>VLOOKUP(B20,[1]SQL!J:Q,8,0)</f>
        <v>5</v>
      </c>
    </row>
    <row r="21" spans="1:16" ht="65" x14ac:dyDescent="0.3">
      <c r="A21" s="4" t="s">
        <v>76</v>
      </c>
      <c r="B21" s="4">
        <v>778125</v>
      </c>
      <c r="C21" s="4">
        <v>20221229582645</v>
      </c>
      <c r="D21" s="4" t="s">
        <v>91</v>
      </c>
      <c r="E21" s="4" t="s">
        <v>92</v>
      </c>
      <c r="F21" s="4" t="s">
        <v>17</v>
      </c>
      <c r="G21" s="4" t="s">
        <v>93</v>
      </c>
      <c r="H21" s="4" t="s">
        <v>81</v>
      </c>
      <c r="I21" s="4" t="s">
        <v>14</v>
      </c>
      <c r="J21" s="3">
        <f>VLOOKUP(B21,[1]SQL!J:Q,2,0)</f>
        <v>1371</v>
      </c>
      <c r="K21" s="3">
        <f>VLOOKUP(B21,[1]SQL!J:Q,3,0)</f>
        <v>15</v>
      </c>
      <c r="L21" s="3">
        <f>VLOOKUP(B21,[1]SQL!J:Q,4,0)</f>
        <v>695</v>
      </c>
      <c r="M21" s="3">
        <f>VLOOKUP(B21,[1]SQL!J:Q,5,0)</f>
        <v>2376</v>
      </c>
      <c r="N21" s="3">
        <f>VLOOKUP(B21,[1]SQL!J:Q,6,0)</f>
        <v>7379</v>
      </c>
      <c r="O21" s="3">
        <f>VLOOKUP(B21,[1]SQL!J:Q,7,0)</f>
        <v>1</v>
      </c>
      <c r="P21" s="3">
        <f>VLOOKUP(B21,[1]SQL!J:Q,8,0)</f>
        <v>5</v>
      </c>
    </row>
    <row r="22" spans="1:16" ht="65" x14ac:dyDescent="0.3">
      <c r="A22" s="4" t="s">
        <v>76</v>
      </c>
      <c r="B22" s="4">
        <v>370654</v>
      </c>
      <c r="C22" s="4" t="s">
        <v>94</v>
      </c>
      <c r="D22" s="4" t="s">
        <v>95</v>
      </c>
      <c r="E22" s="4" t="s">
        <v>96</v>
      </c>
      <c r="F22" s="4" t="s">
        <v>17</v>
      </c>
      <c r="G22" s="4" t="s">
        <v>97</v>
      </c>
      <c r="H22" s="4" t="s">
        <v>81</v>
      </c>
      <c r="I22" s="4" t="s">
        <v>14</v>
      </c>
      <c r="J22" s="3">
        <f>VLOOKUP(B22,[1]SQL!J:Q,2,0)</f>
        <v>51</v>
      </c>
      <c r="K22" s="3">
        <f>VLOOKUP(B22,[1]SQL!J:Q,3,0)</f>
        <v>0</v>
      </c>
      <c r="L22" s="3">
        <f>VLOOKUP(B22,[1]SQL!J:Q,4,0)</f>
        <v>579</v>
      </c>
      <c r="M22" s="3">
        <f>VLOOKUP(B22,[1]SQL!J:Q,5,0)</f>
        <v>21494</v>
      </c>
      <c r="N22" s="3">
        <f>VLOOKUP(B22,[1]SQL!J:Q,6,0)</f>
        <v>47220</v>
      </c>
      <c r="O22" s="3">
        <f>VLOOKUP(B22,[1]SQL!J:Q,7,0)</f>
        <v>0</v>
      </c>
      <c r="P22" s="3">
        <f>VLOOKUP(B22,[1]SQL!J:Q,8,0)</f>
        <v>5</v>
      </c>
    </row>
    <row r="23" spans="1:16" ht="39" x14ac:dyDescent="0.3">
      <c r="A23" s="4" t="s">
        <v>98</v>
      </c>
      <c r="B23" s="4">
        <v>57460</v>
      </c>
      <c r="C23" s="4" t="s">
        <v>99</v>
      </c>
      <c r="D23" s="4" t="s">
        <v>100</v>
      </c>
      <c r="E23" s="4" t="s">
        <v>101</v>
      </c>
      <c r="F23" s="4" t="s">
        <v>17</v>
      </c>
      <c r="G23" s="4" t="s">
        <v>102</v>
      </c>
      <c r="H23" s="4" t="s">
        <v>81</v>
      </c>
      <c r="I23" s="4" t="s">
        <v>14</v>
      </c>
      <c r="J23" s="3">
        <f>VLOOKUP(B23,[1]SQL!J:Q,2,0)</f>
        <v>92</v>
      </c>
      <c r="K23" s="3">
        <f>VLOOKUP(B23,[1]SQL!J:Q,3,0)</f>
        <v>16</v>
      </c>
      <c r="L23" s="3">
        <f>VLOOKUP(B23,[1]SQL!J:Q,4,0)</f>
        <v>227</v>
      </c>
      <c r="M23" s="3">
        <f>VLOOKUP(B23,[1]SQL!J:Q,5,0)</f>
        <v>10025</v>
      </c>
      <c r="N23" s="3">
        <f>VLOOKUP(B23,[1]SQL!J:Q,6,0)</f>
        <v>79776</v>
      </c>
      <c r="O23" s="3">
        <f>VLOOKUP(B23,[1]SQL!J:Q,7,0)</f>
        <v>0</v>
      </c>
      <c r="P23" s="3">
        <f>VLOOKUP(B23,[1]SQL!J:Q,8,0)</f>
        <v>5</v>
      </c>
    </row>
    <row r="24" spans="1:16" ht="39" x14ac:dyDescent="0.3">
      <c r="A24" s="4" t="s">
        <v>98</v>
      </c>
      <c r="B24" s="4">
        <v>156847</v>
      </c>
      <c r="C24" s="4" t="s">
        <v>103</v>
      </c>
      <c r="D24" s="4" t="s">
        <v>104</v>
      </c>
      <c r="E24" s="4" t="s">
        <v>105</v>
      </c>
      <c r="F24" s="4" t="s">
        <v>17</v>
      </c>
      <c r="G24" s="4" t="s">
        <v>106</v>
      </c>
      <c r="H24" s="4" t="s">
        <v>81</v>
      </c>
      <c r="I24" s="4" t="s">
        <v>14</v>
      </c>
      <c r="J24" s="3">
        <f>VLOOKUP(B24,[1]SQL!J:Q,2,0)</f>
        <v>0</v>
      </c>
      <c r="K24" s="3">
        <f>VLOOKUP(B24,[1]SQL!J:Q,3,0)</f>
        <v>0</v>
      </c>
      <c r="L24" s="3">
        <f>VLOOKUP(B24,[1]SQL!J:Q,4,0)</f>
        <v>28</v>
      </c>
      <c r="M24" s="3">
        <f>VLOOKUP(B24,[1]SQL!J:Q,5,0)</f>
        <v>8786</v>
      </c>
      <c r="N24" s="3">
        <f>VLOOKUP(B24,[1]SQL!J:Q,6,0)</f>
        <v>4297</v>
      </c>
      <c r="O24" s="3">
        <f>VLOOKUP(B24,[1]SQL!J:Q,7,0)</f>
        <v>0</v>
      </c>
      <c r="P24" s="3">
        <f>VLOOKUP(B24,[1]SQL!J:Q,8,0)</f>
        <v>2</v>
      </c>
    </row>
    <row r="25" spans="1:16" ht="39" x14ac:dyDescent="0.3">
      <c r="A25" s="4" t="s">
        <v>18</v>
      </c>
      <c r="B25" s="4">
        <v>433211</v>
      </c>
      <c r="C25" s="4" t="s">
        <v>107</v>
      </c>
      <c r="D25" s="4" t="s">
        <v>107</v>
      </c>
      <c r="E25" s="4" t="s">
        <v>108</v>
      </c>
      <c r="F25" s="4" t="s">
        <v>17</v>
      </c>
      <c r="G25" s="4" t="s">
        <v>109</v>
      </c>
      <c r="H25" s="4" t="s">
        <v>81</v>
      </c>
      <c r="I25" s="4" t="s">
        <v>14</v>
      </c>
      <c r="J25" s="3">
        <f>VLOOKUP(B25,[1]SQL!J:Q,2,0)</f>
        <v>14</v>
      </c>
      <c r="K25" s="3">
        <f>VLOOKUP(B25,[1]SQL!J:Q,3,0)</f>
        <v>1</v>
      </c>
      <c r="L25" s="3">
        <f>VLOOKUP(B25,[1]SQL!J:Q,4,0)</f>
        <v>134</v>
      </c>
      <c r="M25" s="3">
        <f>VLOOKUP(B25,[1]SQL!J:Q,5,0)</f>
        <v>2647</v>
      </c>
      <c r="N25" s="3">
        <f>VLOOKUP(B25,[1]SQL!J:Q,6,0)</f>
        <v>41715</v>
      </c>
      <c r="O25" s="3">
        <f>VLOOKUP(B25,[1]SQL!J:Q,7,0)</f>
        <v>0</v>
      </c>
      <c r="P25" s="3">
        <f>VLOOKUP(B25,[1]SQL!J:Q,8,0)</f>
        <v>4</v>
      </c>
    </row>
    <row r="26" spans="1:16" ht="65" x14ac:dyDescent="0.3">
      <c r="A26" s="4" t="s">
        <v>76</v>
      </c>
      <c r="B26" s="4">
        <v>433211</v>
      </c>
      <c r="C26" s="4" t="s">
        <v>107</v>
      </c>
      <c r="D26" s="4" t="s">
        <v>107</v>
      </c>
      <c r="E26" s="4" t="s">
        <v>108</v>
      </c>
      <c r="F26" s="4" t="s">
        <v>17</v>
      </c>
      <c r="G26" s="4" t="s">
        <v>110</v>
      </c>
      <c r="H26" s="4" t="s">
        <v>81</v>
      </c>
      <c r="I26" s="4" t="s">
        <v>14</v>
      </c>
      <c r="J26" s="3">
        <f>VLOOKUP(B26,[1]SQL!J:Q,2,0)</f>
        <v>14</v>
      </c>
      <c r="K26" s="3">
        <f>VLOOKUP(B26,[1]SQL!J:Q,3,0)</f>
        <v>1</v>
      </c>
      <c r="L26" s="3">
        <f>VLOOKUP(B26,[1]SQL!J:Q,4,0)</f>
        <v>134</v>
      </c>
      <c r="M26" s="3">
        <f>VLOOKUP(B26,[1]SQL!J:Q,5,0)</f>
        <v>2647</v>
      </c>
      <c r="N26" s="3">
        <f>VLOOKUP(B26,[1]SQL!J:Q,6,0)</f>
        <v>41715</v>
      </c>
      <c r="O26" s="3">
        <f>VLOOKUP(B26,[1]SQL!J:Q,7,0)</f>
        <v>0</v>
      </c>
      <c r="P26" s="3">
        <f>VLOOKUP(B26,[1]SQL!J:Q,8,0)</f>
        <v>4</v>
      </c>
    </row>
    <row r="27" spans="1:16" ht="65" x14ac:dyDescent="0.3">
      <c r="A27" s="4" t="s">
        <v>76</v>
      </c>
      <c r="B27" s="4">
        <v>433211</v>
      </c>
      <c r="C27" s="4" t="s">
        <v>107</v>
      </c>
      <c r="D27" s="4" t="s">
        <v>107</v>
      </c>
      <c r="E27" s="4" t="s">
        <v>108</v>
      </c>
      <c r="F27" s="4" t="s">
        <v>17</v>
      </c>
      <c r="G27" s="4" t="s">
        <v>111</v>
      </c>
      <c r="H27" s="4" t="s">
        <v>81</v>
      </c>
      <c r="I27" s="4" t="s">
        <v>14</v>
      </c>
      <c r="J27" s="3">
        <f>VLOOKUP(B27,[1]SQL!J:Q,2,0)</f>
        <v>14</v>
      </c>
      <c r="K27" s="3">
        <f>VLOOKUP(B27,[1]SQL!J:Q,3,0)</f>
        <v>1</v>
      </c>
      <c r="L27" s="3">
        <f>VLOOKUP(B27,[1]SQL!J:Q,4,0)</f>
        <v>134</v>
      </c>
      <c r="M27" s="3">
        <f>VLOOKUP(B27,[1]SQL!J:Q,5,0)</f>
        <v>2647</v>
      </c>
      <c r="N27" s="3">
        <f>VLOOKUP(B27,[1]SQL!J:Q,6,0)</f>
        <v>41715</v>
      </c>
      <c r="O27" s="3">
        <f>VLOOKUP(B27,[1]SQL!J:Q,7,0)</f>
        <v>0</v>
      </c>
      <c r="P27" s="3">
        <f>VLOOKUP(B27,[1]SQL!J:Q,8,0)</f>
        <v>4</v>
      </c>
    </row>
    <row r="28" spans="1:16" ht="39" x14ac:dyDescent="0.3">
      <c r="A28" s="4" t="s">
        <v>112</v>
      </c>
      <c r="B28" s="4">
        <v>433211</v>
      </c>
      <c r="C28" s="4" t="s">
        <v>107</v>
      </c>
      <c r="D28" s="4" t="s">
        <v>107</v>
      </c>
      <c r="E28" s="4" t="s">
        <v>108</v>
      </c>
      <c r="F28" s="4" t="s">
        <v>17</v>
      </c>
      <c r="G28" s="4" t="s">
        <v>113</v>
      </c>
      <c r="H28" s="4" t="s">
        <v>81</v>
      </c>
      <c r="I28" s="4" t="s">
        <v>14</v>
      </c>
      <c r="J28" s="3">
        <f>VLOOKUP(B28,[1]SQL!J:Q,2,0)</f>
        <v>14</v>
      </c>
      <c r="K28" s="3">
        <f>VLOOKUP(B28,[1]SQL!J:Q,3,0)</f>
        <v>1</v>
      </c>
      <c r="L28" s="3">
        <f>VLOOKUP(B28,[1]SQL!J:Q,4,0)</f>
        <v>134</v>
      </c>
      <c r="M28" s="3">
        <f>VLOOKUP(B28,[1]SQL!J:Q,5,0)</f>
        <v>2647</v>
      </c>
      <c r="N28" s="3">
        <f>VLOOKUP(B28,[1]SQL!J:Q,6,0)</f>
        <v>41715</v>
      </c>
      <c r="O28" s="3">
        <f>VLOOKUP(B28,[1]SQL!J:Q,7,0)</f>
        <v>0</v>
      </c>
      <c r="P28" s="3">
        <f>VLOOKUP(B28,[1]SQL!J:Q,8,0)</f>
        <v>4</v>
      </c>
    </row>
    <row r="29" spans="1:16" ht="39" x14ac:dyDescent="0.3">
      <c r="A29" s="4" t="s">
        <v>98</v>
      </c>
      <c r="B29" s="4">
        <v>693332</v>
      </c>
      <c r="C29" s="4" t="s">
        <v>114</v>
      </c>
      <c r="D29" s="4" t="s">
        <v>115</v>
      </c>
      <c r="E29" s="4" t="s">
        <v>116</v>
      </c>
      <c r="F29" s="4" t="s">
        <v>17</v>
      </c>
      <c r="G29" s="4" t="s">
        <v>117</v>
      </c>
      <c r="H29" s="4" t="s">
        <v>81</v>
      </c>
      <c r="I29" s="4" t="s">
        <v>14</v>
      </c>
      <c r="J29" s="3">
        <f>VLOOKUP(B29,[1]SQL!J:Q,2,0)</f>
        <v>6</v>
      </c>
      <c r="K29" s="3">
        <f>VLOOKUP(B29,[1]SQL!J:Q,3,0)</f>
        <v>0</v>
      </c>
      <c r="L29" s="3">
        <f>VLOOKUP(B29,[1]SQL!J:Q,4,0)</f>
        <v>133</v>
      </c>
      <c r="M29" s="3">
        <f>VLOOKUP(B29,[1]SQL!J:Q,5,0)</f>
        <v>3331</v>
      </c>
      <c r="N29" s="3">
        <f>VLOOKUP(B29,[1]SQL!J:Q,6,0)</f>
        <v>1596</v>
      </c>
      <c r="O29" s="3">
        <f>VLOOKUP(B29,[1]SQL!J:Q,7,0)</f>
        <v>0</v>
      </c>
      <c r="P29" s="3">
        <f>VLOOKUP(B29,[1]SQL!J:Q,8,0)</f>
        <v>3</v>
      </c>
    </row>
    <row r="30" spans="1:16" ht="39" x14ac:dyDescent="0.3">
      <c r="A30" s="4" t="s">
        <v>98</v>
      </c>
      <c r="B30" s="4">
        <v>1130668</v>
      </c>
      <c r="C30" s="4">
        <v>20240503701288</v>
      </c>
      <c r="D30" s="4" t="s">
        <v>118</v>
      </c>
      <c r="E30" s="4" t="s">
        <v>119</v>
      </c>
      <c r="F30" s="4" t="s">
        <v>17</v>
      </c>
      <c r="G30" s="4" t="s">
        <v>120</v>
      </c>
      <c r="H30" s="4" t="s">
        <v>81</v>
      </c>
      <c r="I30" s="4" t="s">
        <v>14</v>
      </c>
      <c r="J30" s="3">
        <f>VLOOKUP(B30,[1]SQL!J:Q,2,0)</f>
        <v>1</v>
      </c>
      <c r="K30" s="3">
        <f>VLOOKUP(B30,[1]SQL!J:Q,3,0)</f>
        <v>0</v>
      </c>
      <c r="L30" s="3">
        <f>VLOOKUP(B30,[1]SQL!J:Q,4,0)</f>
        <v>50</v>
      </c>
      <c r="M30" s="3">
        <f>VLOOKUP(B30,[1]SQL!J:Q,5,0)</f>
        <v>1227</v>
      </c>
      <c r="N30" s="3">
        <f>VLOOKUP(B30,[1]SQL!J:Q,6,0)</f>
        <v>810</v>
      </c>
      <c r="O30" s="3">
        <f>VLOOKUP(B30,[1]SQL!J:Q,7,0)</f>
        <v>0</v>
      </c>
      <c r="P30" s="3">
        <f>VLOOKUP(B30,[1]SQL!J:Q,8,0)</f>
        <v>3</v>
      </c>
    </row>
    <row r="31" spans="1:16" ht="39" x14ac:dyDescent="0.3">
      <c r="A31" s="4" t="s">
        <v>98</v>
      </c>
      <c r="B31" s="4">
        <v>218599</v>
      </c>
      <c r="C31" s="4" t="s">
        <v>121</v>
      </c>
      <c r="D31" s="4" t="s">
        <v>122</v>
      </c>
      <c r="E31" s="4" t="s">
        <v>123</v>
      </c>
      <c r="F31" s="4" t="s">
        <v>17</v>
      </c>
      <c r="G31" s="4" t="s">
        <v>124</v>
      </c>
      <c r="H31" s="4" t="s">
        <v>81</v>
      </c>
      <c r="I31" s="4" t="s">
        <v>14</v>
      </c>
      <c r="J31" s="3">
        <f>VLOOKUP(B31,[1]SQL!J:Q,2,0)</f>
        <v>6</v>
      </c>
      <c r="K31" s="3">
        <f>VLOOKUP(B31,[1]SQL!J:Q,3,0)</f>
        <v>0</v>
      </c>
      <c r="L31" s="3">
        <f>VLOOKUP(B31,[1]SQL!J:Q,4,0)</f>
        <v>147</v>
      </c>
      <c r="M31" s="3">
        <f>VLOOKUP(B31,[1]SQL!J:Q,5,0)</f>
        <v>7301</v>
      </c>
      <c r="N31" s="3">
        <f>VLOOKUP(B31,[1]SQL!J:Q,6,0)</f>
        <v>5565</v>
      </c>
      <c r="O31" s="3">
        <f>VLOOKUP(B31,[1]SQL!J:Q,7,0)</f>
        <v>0</v>
      </c>
      <c r="P31" s="3">
        <f>VLOOKUP(B31,[1]SQL!J:Q,8,0)</f>
        <v>5</v>
      </c>
    </row>
    <row r="32" spans="1:16" ht="39" x14ac:dyDescent="0.3">
      <c r="A32" s="4" t="s">
        <v>125</v>
      </c>
      <c r="B32" s="4">
        <v>205076</v>
      </c>
      <c r="C32" s="4" t="s">
        <v>126</v>
      </c>
      <c r="D32" s="4" t="s">
        <v>127</v>
      </c>
      <c r="E32" s="4" t="s">
        <v>128</v>
      </c>
      <c r="F32" s="4" t="s">
        <v>17</v>
      </c>
      <c r="G32" s="4" t="s">
        <v>129</v>
      </c>
      <c r="H32" s="4" t="s">
        <v>81</v>
      </c>
      <c r="I32" s="4" t="s">
        <v>14</v>
      </c>
      <c r="J32" s="3">
        <f>VLOOKUP(B32,[1]SQL!J:Q,2,0)</f>
        <v>4</v>
      </c>
      <c r="K32" s="3">
        <f>VLOOKUP(B32,[1]SQL!J:Q,3,0)</f>
        <v>0</v>
      </c>
      <c r="L32" s="3">
        <f>VLOOKUP(B32,[1]SQL!J:Q,4,0)</f>
        <v>8</v>
      </c>
      <c r="M32" s="3">
        <f>VLOOKUP(B32,[1]SQL!J:Q,5,0)</f>
        <v>1354</v>
      </c>
      <c r="N32" s="3">
        <f>VLOOKUP(B32,[1]SQL!J:Q,6,0)</f>
        <v>3716</v>
      </c>
      <c r="O32" s="3">
        <f>VLOOKUP(B32,[1]SQL!J:Q,7,0)</f>
        <v>0</v>
      </c>
      <c r="P32" s="3">
        <f>VLOOKUP(B32,[1]SQL!J:Q,8,0)</f>
        <v>2</v>
      </c>
    </row>
    <row r="33" spans="1:16" ht="65" x14ac:dyDescent="0.3">
      <c r="A33" s="4" t="s">
        <v>19</v>
      </c>
      <c r="B33" s="4">
        <v>1284259</v>
      </c>
      <c r="C33" s="4">
        <v>20241021157248</v>
      </c>
      <c r="D33" s="4" t="s">
        <v>130</v>
      </c>
      <c r="E33" s="4" t="s">
        <v>131</v>
      </c>
      <c r="F33" s="4" t="s">
        <v>17</v>
      </c>
      <c r="G33" s="4" t="s">
        <v>132</v>
      </c>
      <c r="H33" s="4" t="s">
        <v>81</v>
      </c>
      <c r="I33" s="4" t="s">
        <v>14</v>
      </c>
      <c r="J33" s="3">
        <f>VLOOKUP(B33,[1]SQL!J:Q,2,0)</f>
        <v>0</v>
      </c>
      <c r="K33" s="3">
        <f>VLOOKUP(B33,[1]SQL!J:Q,3,0)</f>
        <v>2</v>
      </c>
      <c r="L33" s="3">
        <f>VLOOKUP(B33,[1]SQL!J:Q,4,0)</f>
        <v>1</v>
      </c>
      <c r="M33" s="3">
        <f>VLOOKUP(B33,[1]SQL!J:Q,5,0)</f>
        <v>46</v>
      </c>
      <c r="N33" s="3">
        <f>VLOOKUP(B33,[1]SQL!J:Q,6,0)</f>
        <v>51</v>
      </c>
      <c r="O33" s="3">
        <f>VLOOKUP(B33,[1]SQL!J:Q,7,0)</f>
        <v>0</v>
      </c>
      <c r="P33" s="3">
        <f>VLOOKUP(B33,[1]SQL!J:Q,8,0)</f>
        <v>1</v>
      </c>
    </row>
    <row r="34" spans="1:16" ht="39" x14ac:dyDescent="0.3">
      <c r="A34" s="4" t="s">
        <v>20</v>
      </c>
      <c r="B34" s="4">
        <v>418163</v>
      </c>
      <c r="C34" s="4">
        <v>20190819880011</v>
      </c>
      <c r="D34" s="4" t="s">
        <v>133</v>
      </c>
      <c r="E34" s="4" t="s">
        <v>134</v>
      </c>
      <c r="F34" s="4" t="s">
        <v>17</v>
      </c>
      <c r="G34" s="4" t="s">
        <v>135</v>
      </c>
      <c r="H34" s="4" t="s">
        <v>81</v>
      </c>
      <c r="I34" s="4" t="s">
        <v>14</v>
      </c>
      <c r="J34" s="3">
        <f>VLOOKUP(B34,[1]SQL!J:Q,2,0)</f>
        <v>39</v>
      </c>
      <c r="K34" s="3">
        <f>VLOOKUP(B34,[1]SQL!J:Q,3,0)</f>
        <v>5</v>
      </c>
      <c r="L34" s="3">
        <f>VLOOKUP(B34,[1]SQL!J:Q,4,0)</f>
        <v>20</v>
      </c>
      <c r="M34" s="3">
        <f>VLOOKUP(B34,[1]SQL!J:Q,5,0)</f>
        <v>1813</v>
      </c>
      <c r="N34" s="3">
        <f>VLOOKUP(B34,[1]SQL!J:Q,6,0)</f>
        <v>1795</v>
      </c>
      <c r="O34" s="3">
        <f>VLOOKUP(B34,[1]SQL!J:Q,7,0)</f>
        <v>0</v>
      </c>
      <c r="P34" s="3">
        <f>VLOOKUP(B34,[1]SQL!J:Q,8,0)</f>
        <v>3</v>
      </c>
    </row>
    <row r="35" spans="1:16" ht="39" x14ac:dyDescent="0.3">
      <c r="A35" s="2" t="s">
        <v>23</v>
      </c>
      <c r="B35" s="2">
        <v>374938</v>
      </c>
      <c r="C35" s="2">
        <v>20180828205506</v>
      </c>
      <c r="D35" s="2" t="s">
        <v>136</v>
      </c>
      <c r="E35" s="2" t="s">
        <v>137</v>
      </c>
      <c r="F35" s="2" t="s">
        <v>17</v>
      </c>
      <c r="G35" s="2" t="s">
        <v>138</v>
      </c>
      <c r="H35" s="2" t="s">
        <v>81</v>
      </c>
      <c r="I35" s="2" t="s">
        <v>14</v>
      </c>
      <c r="J35" s="2">
        <f>VLOOKUP(B35,[1]SQL!J:Q,2,0)</f>
        <v>0</v>
      </c>
      <c r="K35" s="2">
        <f>VLOOKUP(B35,[1]SQL!J:Q,3,0)</f>
        <v>0</v>
      </c>
      <c r="L35" s="2">
        <f>VLOOKUP(B35,[1]SQL!J:Q,4,0)</f>
        <v>0</v>
      </c>
      <c r="M35" s="2">
        <f>VLOOKUP(B35,[1]SQL!J:Q,5,0)</f>
        <v>1543</v>
      </c>
      <c r="N35" s="2">
        <f>VLOOKUP(B35,[1]SQL!J:Q,6,0)</f>
        <v>1837</v>
      </c>
      <c r="O35" s="2">
        <f>VLOOKUP(B35,[1]SQL!J:Q,7,0)</f>
        <v>0</v>
      </c>
      <c r="P35" s="2">
        <f>VLOOKUP(B35,[1]SQL!J:Q,8,0)</f>
        <v>1</v>
      </c>
    </row>
    <row r="36" spans="1:16" ht="39" x14ac:dyDescent="0.3">
      <c r="A36" s="2" t="s">
        <v>26</v>
      </c>
      <c r="B36" s="2">
        <v>239354</v>
      </c>
      <c r="C36" s="2" t="s">
        <v>139</v>
      </c>
      <c r="D36" s="2" t="s">
        <v>139</v>
      </c>
      <c r="E36" s="2" t="s">
        <v>140</v>
      </c>
      <c r="F36" s="2" t="s">
        <v>17</v>
      </c>
      <c r="G36" s="2" t="s">
        <v>141</v>
      </c>
      <c r="H36" s="2" t="s">
        <v>30</v>
      </c>
      <c r="I36" s="2" t="s">
        <v>14</v>
      </c>
      <c r="J36" s="2">
        <f>VLOOKUP(B36,[1]SQL!J:Q,2,0)</f>
        <v>0</v>
      </c>
      <c r="K36" s="2">
        <f>VLOOKUP(B36,[1]SQL!J:Q,3,0)</f>
        <v>0</v>
      </c>
      <c r="L36" s="2">
        <f>VLOOKUP(B36,[1]SQL!J:Q,4,0)</f>
        <v>39</v>
      </c>
      <c r="M36" s="2">
        <f>VLOOKUP(B36,[1]SQL!J:Q,5,0)</f>
        <v>1942</v>
      </c>
      <c r="N36" s="2">
        <f>VLOOKUP(B36,[1]SQL!J:Q,6,0)</f>
        <v>2034</v>
      </c>
      <c r="O36" s="2">
        <f>VLOOKUP(B36,[1]SQL!J:Q,7,0)</f>
        <v>1</v>
      </c>
      <c r="P36" s="2">
        <f>VLOOKUP(B36,[1]SQL!J:Q,8,0)</f>
        <v>1</v>
      </c>
    </row>
    <row r="37" spans="1:16" ht="39" x14ac:dyDescent="0.3">
      <c r="A37" s="2" t="s">
        <v>34</v>
      </c>
      <c r="B37" s="2">
        <v>146289</v>
      </c>
      <c r="C37" s="2" t="s">
        <v>142</v>
      </c>
      <c r="D37" s="2" t="s">
        <v>143</v>
      </c>
      <c r="E37" s="2" t="s">
        <v>144</v>
      </c>
      <c r="F37" s="2" t="s">
        <v>17</v>
      </c>
      <c r="G37" s="2" t="s">
        <v>145</v>
      </c>
      <c r="H37" s="2" t="s">
        <v>30</v>
      </c>
      <c r="I37" s="2" t="s">
        <v>14</v>
      </c>
      <c r="J37" s="2">
        <f>VLOOKUP(B37,[1]SQL!J:Q,2,0)</f>
        <v>4</v>
      </c>
      <c r="K37" s="2">
        <f>VLOOKUP(B37,[1]SQL!J:Q,3,0)</f>
        <v>0</v>
      </c>
      <c r="L37" s="2">
        <f>VLOOKUP(B37,[1]SQL!J:Q,4,0)</f>
        <v>0</v>
      </c>
      <c r="M37" s="2">
        <f>VLOOKUP(B37,[1]SQL!J:Q,5,0)</f>
        <v>1915</v>
      </c>
      <c r="N37" s="2">
        <f>VLOOKUP(B37,[1]SQL!J:Q,6,0)</f>
        <v>2419</v>
      </c>
      <c r="O37" s="2">
        <f>VLOOKUP(B37,[1]SQL!J:Q,7,0)</f>
        <v>1</v>
      </c>
      <c r="P37" s="2">
        <f>VLOOKUP(B37,[1]SQL!J:Q,8,0)</f>
        <v>1</v>
      </c>
    </row>
    <row r="38" spans="1:16" ht="65" x14ac:dyDescent="0.3">
      <c r="A38" s="2" t="s">
        <v>146</v>
      </c>
      <c r="B38" s="2">
        <v>156157</v>
      </c>
      <c r="C38" s="2" t="s">
        <v>147</v>
      </c>
      <c r="D38" s="2" t="s">
        <v>148</v>
      </c>
      <c r="E38" s="2" t="s">
        <v>149</v>
      </c>
      <c r="F38" s="2" t="s">
        <v>17</v>
      </c>
      <c r="G38" s="2" t="s">
        <v>150</v>
      </c>
      <c r="H38" s="2" t="s">
        <v>30</v>
      </c>
      <c r="I38" s="2" t="s">
        <v>14</v>
      </c>
      <c r="J38" s="2">
        <f>VLOOKUP(B38,[1]SQL!J:Q,2,0)</f>
        <v>1</v>
      </c>
      <c r="K38" s="2">
        <f>VLOOKUP(B38,[1]SQL!J:Q,3,0)</f>
        <v>1</v>
      </c>
      <c r="L38" s="2">
        <f>VLOOKUP(B38,[1]SQL!J:Q,4,0)</f>
        <v>4</v>
      </c>
      <c r="M38" s="2">
        <f>VLOOKUP(B38,[1]SQL!J:Q,5,0)</f>
        <v>972</v>
      </c>
      <c r="N38" s="2">
        <f>VLOOKUP(B38,[1]SQL!J:Q,6,0)</f>
        <v>4417</v>
      </c>
      <c r="O38" s="2">
        <f>VLOOKUP(B38,[1]SQL!J:Q,7,0)</f>
        <v>0</v>
      </c>
      <c r="P38" s="2">
        <f>VLOOKUP(B38,[1]SQL!J:Q,8,0)</f>
        <v>1</v>
      </c>
    </row>
    <row r="39" spans="1:16" ht="39" x14ac:dyDescent="0.3">
      <c r="A39" s="2" t="s">
        <v>23</v>
      </c>
      <c r="B39" s="2">
        <v>323464</v>
      </c>
      <c r="C39" s="2">
        <v>20170427617317</v>
      </c>
      <c r="D39" s="2" t="s">
        <v>24</v>
      </c>
      <c r="E39" s="2" t="s">
        <v>25</v>
      </c>
      <c r="F39" s="2" t="s">
        <v>17</v>
      </c>
      <c r="G39" s="2" t="s">
        <v>151</v>
      </c>
      <c r="H39" s="2" t="s">
        <v>30</v>
      </c>
      <c r="I39" s="2" t="s">
        <v>14</v>
      </c>
      <c r="J39" s="2">
        <f>VLOOKUP(B39,[1]SQL!J:Q,2,0)</f>
        <v>0</v>
      </c>
      <c r="K39" s="2">
        <f>VLOOKUP(B39,[1]SQL!J:Q,3,0)</f>
        <v>3</v>
      </c>
      <c r="L39" s="2">
        <f>VLOOKUP(B39,[1]SQL!J:Q,4,0)</f>
        <v>0</v>
      </c>
      <c r="M39" s="2">
        <f>VLOOKUP(B39,[1]SQL!J:Q,5,0)</f>
        <v>325</v>
      </c>
      <c r="N39" s="2">
        <f>VLOOKUP(B39,[1]SQL!J:Q,6,0)</f>
        <v>555</v>
      </c>
      <c r="O39" s="2">
        <f>VLOOKUP(B39,[1]SQL!J:Q,7,0)</f>
        <v>0</v>
      </c>
      <c r="P39" s="2">
        <f>VLOOKUP(B39,[1]SQL!J:Q,8,0)</f>
        <v>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兑奖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Qin xing (ext) (DI CS SFAE CS SD CSS OS)</dc:creator>
  <cp:lastModifiedBy>Tang, Qin xing (ext) (DI CS SFAE CS SD CSS OS COP)</cp:lastModifiedBy>
  <dcterms:created xsi:type="dcterms:W3CDTF">2024-10-09T07:52:26Z</dcterms:created>
  <dcterms:modified xsi:type="dcterms:W3CDTF">2025-05-15T07:40:50Z</dcterms:modified>
</cp:coreProperties>
</file>